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DPS Meeting\"/>
    </mc:Choice>
  </mc:AlternateContent>
  <bookViews>
    <workbookView xWindow="0" yWindow="0" windowWidth="28800" windowHeight="13065"/>
  </bookViews>
  <sheets>
    <sheet name="Staffing Summar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D84" i="1"/>
  <c r="E84" i="1"/>
  <c r="F84" i="1"/>
  <c r="G84" i="1"/>
  <c r="B84" i="1"/>
  <c r="C14" i="1" l="1"/>
  <c r="D14" i="1"/>
  <c r="E14" i="1"/>
  <c r="F14" i="1"/>
  <c r="G14" i="1"/>
</calcChain>
</file>

<file path=xl/sharedStrings.xml><?xml version="1.0" encoding="utf-8"?>
<sst xmlns="http://schemas.openxmlformats.org/spreadsheetml/2006/main" count="292" uniqueCount="152">
  <si>
    <t>2014-15</t>
  </si>
  <si>
    <t>2013-14</t>
  </si>
  <si>
    <t>2012-13</t>
  </si>
  <si>
    <t>2011-12</t>
  </si>
  <si>
    <t>2010-11</t>
  </si>
  <si>
    <t>2009-10</t>
  </si>
  <si>
    <t>General Fund</t>
  </si>
  <si>
    <t>Other Fund</t>
  </si>
  <si>
    <t>Federal Fund</t>
  </si>
  <si>
    <t>Total Unfilled General Fund Positions</t>
  </si>
  <si>
    <t>14.3%*</t>
  </si>
  <si>
    <t>14%*</t>
  </si>
  <si>
    <t>Personal</t>
  </si>
  <si>
    <t>Employed Outside State Government</t>
  </si>
  <si>
    <t>Retirement</t>
  </si>
  <si>
    <t>Misconduct</t>
  </si>
  <si>
    <t>Disability Retirement</t>
  </si>
  <si>
    <t>Movement Between Agencies</t>
  </si>
  <si>
    <t>Dismissal - Conduct</t>
  </si>
  <si>
    <t>Higher Pay</t>
  </si>
  <si>
    <t>Accepted Another Job</t>
  </si>
  <si>
    <t>Better Chance for Advancement</t>
  </si>
  <si>
    <t>Medical</t>
  </si>
  <si>
    <t>Terminated</t>
  </si>
  <si>
    <t>Agency Work Environment</t>
  </si>
  <si>
    <t>Location</t>
  </si>
  <si>
    <t>Resigned</t>
  </si>
  <si>
    <t>Supervisor Relationship</t>
  </si>
  <si>
    <t>Family</t>
  </si>
  <si>
    <t>Certification Failure</t>
  </si>
  <si>
    <t>Hours</t>
  </si>
  <si>
    <t>Change Mind</t>
  </si>
  <si>
    <t>Lack of Resources to Perform Job</t>
  </si>
  <si>
    <t>Lost Interest</t>
  </si>
  <si>
    <t>Blank</t>
  </si>
  <si>
    <t>Better Benefits</t>
  </si>
  <si>
    <t>Relocation</t>
  </si>
  <si>
    <t>Left while under investigation by the agency</t>
  </si>
  <si>
    <t>Transferred to another area</t>
  </si>
  <si>
    <t>Retired</t>
  </si>
  <si>
    <t>Unknown Reasons</t>
  </si>
  <si>
    <t>Died</t>
  </si>
  <si>
    <t>Military</t>
  </si>
  <si>
    <t>New Hires (Provided by DPS)</t>
  </si>
  <si>
    <t>Separations (# of HR staff separations including resignation, retirement, internal reassignment and termination) (Provided by DPS)</t>
  </si>
  <si>
    <t>July</t>
  </si>
  <si>
    <t>August</t>
  </si>
  <si>
    <t>September</t>
  </si>
  <si>
    <t>October</t>
  </si>
  <si>
    <t>November</t>
  </si>
  <si>
    <t>December</t>
  </si>
  <si>
    <t>January</t>
  </si>
  <si>
    <t>February</t>
  </si>
  <si>
    <t>March</t>
  </si>
  <si>
    <t>April</t>
  </si>
  <si>
    <t>May</t>
  </si>
  <si>
    <t>June</t>
  </si>
  <si>
    <t>Investigations Opened</t>
  </si>
  <si>
    <t>252*</t>
  </si>
  <si>
    <t>Longest Open</t>
  </si>
  <si>
    <t>Shortest Open</t>
  </si>
  <si>
    <t>Average Time</t>
  </si>
  <si>
    <t>Opened and closed on same day</t>
  </si>
  <si>
    <t xml:space="preserve">Multiple </t>
  </si>
  <si>
    <t>Department</t>
  </si>
  <si>
    <t>Citizen</t>
  </si>
  <si>
    <t>Not provided</t>
  </si>
  <si>
    <t>Pending</t>
  </si>
  <si>
    <t>No longer employed with DPS</t>
  </si>
  <si>
    <t>Demotion</t>
  </si>
  <si>
    <t>Reassigned</t>
  </si>
  <si>
    <t>Suspension</t>
  </si>
  <si>
    <t>Counseling Session</t>
  </si>
  <si>
    <t>Multiple employees (so unclear which actions went with which employees)</t>
  </si>
  <si>
    <t>Level I</t>
  </si>
  <si>
    <t>Written Reprimand - Level I</t>
  </si>
  <si>
    <t>Level II</t>
  </si>
  <si>
    <t>Written Reprimand - Level II</t>
  </si>
  <si>
    <t>(blank)</t>
  </si>
  <si>
    <t>Total</t>
  </si>
  <si>
    <t>Non-supervisory</t>
  </si>
  <si>
    <t>Corporal/Inv.</t>
  </si>
  <si>
    <t>Sergeant</t>
  </si>
  <si>
    <t>First Sergeant</t>
  </si>
  <si>
    <t>Lieutenant</t>
  </si>
  <si>
    <t>Captain</t>
  </si>
  <si>
    <t>Major</t>
  </si>
  <si>
    <t>Lt. Colonel</t>
  </si>
  <si>
    <t>Colonel/Chief</t>
  </si>
  <si>
    <t>82
June 2015 - 42
Dec. 2015 - 40</t>
  </si>
  <si>
    <t>83
June 2014 - 43
Dec. 2014 - 40</t>
  </si>
  <si>
    <t>70
June 2013 - 33
Dec. 2013 - 37</t>
  </si>
  <si>
    <t>Highway Patrol</t>
  </si>
  <si>
    <t>35
May 2011 - 35</t>
  </si>
  <si>
    <t>44
May 2010</t>
  </si>
  <si>
    <t>36
Dec. 2012 - 36</t>
  </si>
  <si>
    <r>
      <t xml:space="preserve">Total Commissioned Officers </t>
    </r>
    <r>
      <rPr>
        <sz val="8"/>
        <color theme="1"/>
        <rFont val="Arial"/>
        <family val="2"/>
      </rPr>
      <t>(at end of year) (from Budget Presentation)</t>
    </r>
  </si>
  <si>
    <r>
      <t xml:space="preserve">Officers leaving 
</t>
    </r>
    <r>
      <rPr>
        <sz val="8"/>
        <color theme="1"/>
        <rFont val="Arial"/>
        <family val="2"/>
      </rPr>
      <t>(Calculated by LOC Staff = Total Officers from previous year + Graduates from current year - Total Officers from current year)</t>
    </r>
  </si>
  <si>
    <r>
      <t xml:space="preserve">Agency 
</t>
    </r>
    <r>
      <rPr>
        <sz val="8"/>
        <rFont val="Arial"/>
        <family val="2"/>
      </rPr>
      <t>(*Highest turnover rate at agency since at least 2005)
(from agency letter to Subcommittee)</t>
    </r>
  </si>
  <si>
    <r>
      <t xml:space="preserve">Terminated </t>
    </r>
    <r>
      <rPr>
        <sz val="8"/>
        <color theme="1"/>
        <rFont val="Arial"/>
        <family val="2"/>
      </rPr>
      <t>(39 for misconduct and 55 for other reasons)</t>
    </r>
  </si>
  <si>
    <t>Total (Officers that left the agency)</t>
  </si>
  <si>
    <t>Collision Fatalities</t>
  </si>
  <si>
    <t>did not request</t>
  </si>
  <si>
    <t>TOTAL</t>
  </si>
  <si>
    <t>Staffing Levels</t>
  </si>
  <si>
    <r>
      <t xml:space="preserve">HR Department
</t>
    </r>
    <r>
      <rPr>
        <sz val="8"/>
        <rFont val="Arial"/>
        <family val="2"/>
      </rPr>
      <t>(DPS' 3/16/16 letter to Subcommittee)</t>
    </r>
  </si>
  <si>
    <r>
      <rPr>
        <b/>
        <sz val="11"/>
        <rFont val="Arial"/>
        <family val="2"/>
      </rPr>
      <t>Office of Professional Responsibility (OPR)</t>
    </r>
    <r>
      <rPr>
        <b/>
        <u/>
        <sz val="11"/>
        <rFont val="Arial"/>
        <family val="2"/>
      </rPr>
      <t xml:space="preserve">
</t>
    </r>
    <r>
      <rPr>
        <sz val="8"/>
        <rFont val="Arial"/>
        <family val="2"/>
      </rPr>
      <t>(DPS' 3/16/16 letter to Subcommittee)</t>
    </r>
  </si>
  <si>
    <r>
      <t xml:space="preserve">Additions to OPR staff </t>
    </r>
    <r>
      <rPr>
        <sz val="8"/>
        <color theme="1"/>
        <rFont val="Arial"/>
        <family val="2"/>
      </rPr>
      <t>(Start of Year Total FTEs for this year minus End of Year FTEs for previous year) (Calculated by LOC staff)</t>
    </r>
  </si>
  <si>
    <r>
      <t>Start of Year Total FTEs</t>
    </r>
    <r>
      <rPr>
        <sz val="8"/>
        <color theme="1"/>
        <rFont val="Arial"/>
        <family val="2"/>
      </rPr>
      <t xml:space="preserve"> (# of OPR investigators on staff before corresponding separation(s) in that year) (Provided by DPS)</t>
    </r>
  </si>
  <si>
    <r>
      <t>Separations</t>
    </r>
    <r>
      <rPr>
        <sz val="8"/>
        <color theme="1"/>
        <rFont val="Arial"/>
        <family val="2"/>
      </rPr>
      <t xml:space="preserve"> (# of OPR staff separations including resignation, retirement, internal reassignment and termination) (Provided by DPS)</t>
    </r>
  </si>
  <si>
    <r>
      <t xml:space="preserve">End of Year Total FTEs </t>
    </r>
    <r>
      <rPr>
        <sz val="8"/>
        <color theme="1"/>
        <rFont val="Arial"/>
        <family val="2"/>
      </rPr>
      <t>(Start of Year Total FTEs minus # of separations) (Calculated by LOC staff)</t>
    </r>
  </si>
  <si>
    <r>
      <t xml:space="preserve">Total Filled
</t>
    </r>
    <r>
      <rPr>
        <sz val="8"/>
        <color theme="1"/>
        <rFont val="Arial"/>
        <family val="2"/>
      </rPr>
      <t>(2015 is as of Nov. 2015; other years as of June)</t>
    </r>
  </si>
  <si>
    <r>
      <t>2015-16</t>
    </r>
    <r>
      <rPr>
        <sz val="11"/>
        <color theme="1"/>
        <rFont val="Arial"/>
        <family val="2"/>
      </rPr>
      <t xml:space="preserve">
</t>
    </r>
    <r>
      <rPr>
        <sz val="8"/>
        <color theme="1"/>
        <rFont val="Arial"/>
        <family val="2"/>
      </rPr>
      <t>(as of June 27, 2016)</t>
    </r>
  </si>
  <si>
    <t>Office of Professional Responsibility (OPR) Investigations</t>
  </si>
  <si>
    <r>
      <rPr>
        <b/>
        <sz val="11"/>
        <rFont val="Arial"/>
        <family val="2"/>
      </rPr>
      <t xml:space="preserve">Investigations initiated by
</t>
    </r>
    <r>
      <rPr>
        <sz val="8"/>
        <rFont val="Arial"/>
        <family val="2"/>
      </rPr>
      <t>(calculated by LOC staff based on information provided by DPS)</t>
    </r>
  </si>
  <si>
    <r>
      <t xml:space="preserve">Actions Taken as a result of investigations
</t>
    </r>
    <r>
      <rPr>
        <sz val="8"/>
        <rFont val="Arial"/>
        <family val="2"/>
      </rPr>
      <t>(calculated by LOC staff based on information provided by DPS)</t>
    </r>
  </si>
  <si>
    <r>
      <t xml:space="preserve">Who was investigated, by rank
</t>
    </r>
    <r>
      <rPr>
        <sz val="8"/>
        <rFont val="Arial"/>
        <family val="2"/>
      </rPr>
      <t>(DPS' 3/16/16 letter to Subcommittee)</t>
    </r>
  </si>
  <si>
    <t>Overtime</t>
  </si>
  <si>
    <t>Employee Separations from Agency</t>
  </si>
  <si>
    <r>
      <t xml:space="preserve">Top 5 Reasons for Employee Separation Agency Wide
</t>
    </r>
    <r>
      <rPr>
        <sz val="8"/>
        <rFont val="Arial"/>
        <family val="2"/>
      </rPr>
      <t>(DPS Agency Separations Top 5 Reasons, 2010-2015 Handout provided by DPS Sept. 2015)</t>
    </r>
  </si>
  <si>
    <r>
      <t xml:space="preserve">Turnover Rate
</t>
    </r>
    <r>
      <rPr>
        <sz val="8"/>
        <rFont val="Arial"/>
        <family val="2"/>
      </rPr>
      <t>(DPS Turnover Rate (Separation vs. Filled) Handout provided by DPS April 2016
# of Separations divided by ((# Filled Positions for beginning of year plus end of year) divided by 2)</t>
    </r>
  </si>
  <si>
    <r>
      <t xml:space="preserve">Exit Interview Responses, 2012-2015 
</t>
    </r>
    <r>
      <rPr>
        <sz val="8"/>
        <rFont val="Arial"/>
        <family val="2"/>
      </rPr>
      <t>(provided by DPS, reflects data as of 12/31/2015)</t>
    </r>
  </si>
  <si>
    <r>
      <t xml:space="preserve">Cited Reasons for Separation from July 2012-June 2016 
</t>
    </r>
    <r>
      <rPr>
        <sz val="8"/>
        <rFont val="Arial"/>
        <family val="2"/>
      </rPr>
      <t xml:space="preserve">(provided by Criminal Justice Academy) 
</t>
    </r>
  </si>
  <si>
    <r>
      <rPr>
        <b/>
        <sz val="11"/>
        <rFont val="Arial"/>
        <family val="2"/>
      </rPr>
      <t xml:space="preserve">Full Time Equivalent Employees 
</t>
    </r>
    <r>
      <rPr>
        <sz val="8"/>
        <rFont val="Arial"/>
        <family val="2"/>
      </rPr>
      <t>(provided by State HR Division)</t>
    </r>
  </si>
  <si>
    <r>
      <rPr>
        <b/>
        <sz val="11"/>
        <rFont val="Arial"/>
        <family val="2"/>
      </rPr>
      <t>General Statistics</t>
    </r>
    <r>
      <rPr>
        <b/>
        <u/>
        <sz val="11"/>
        <rFont val="Arial"/>
        <family val="2"/>
      </rPr>
      <t xml:space="preserve">
</t>
    </r>
    <r>
      <rPr>
        <sz val="8"/>
        <rFont val="Arial"/>
        <family val="2"/>
      </rPr>
      <t>(OPR/DI Case Summaries Charts provided by DPS on 6/29/16)</t>
    </r>
  </si>
  <si>
    <r>
      <t xml:space="preserve">Overtime 
</t>
    </r>
    <r>
      <rPr>
        <sz val="8"/>
        <rFont val="Arial"/>
        <family val="2"/>
      </rPr>
      <t>(Earned by one or more troops - calculated by LOC staff)</t>
    </r>
  </si>
  <si>
    <r>
      <t xml:space="preserve">111 </t>
    </r>
    <r>
      <rPr>
        <sz val="8"/>
        <color theme="1"/>
        <rFont val="Arial"/>
        <family val="2"/>
      </rPr>
      <t>(PR-16-0005)</t>
    </r>
  </si>
  <si>
    <r>
      <t xml:space="preserve">1 </t>
    </r>
    <r>
      <rPr>
        <sz val="8"/>
        <color theme="1"/>
        <rFont val="Arial"/>
        <family val="2"/>
      </rPr>
      <t>(PR-16-0002)</t>
    </r>
  </si>
  <si>
    <r>
      <t xml:space="preserve">374 </t>
    </r>
    <r>
      <rPr>
        <sz val="8"/>
        <color theme="1"/>
        <rFont val="Arial"/>
        <family val="2"/>
      </rPr>
      <t>(PR-15-0004)</t>
    </r>
  </si>
  <si>
    <r>
      <t xml:space="preserve">2 </t>
    </r>
    <r>
      <rPr>
        <sz val="8"/>
        <color theme="1"/>
        <rFont val="Arial"/>
        <family val="2"/>
      </rPr>
      <t>(PR-15-0046)</t>
    </r>
  </si>
  <si>
    <r>
      <t xml:space="preserve">561 </t>
    </r>
    <r>
      <rPr>
        <sz val="8"/>
        <color theme="1"/>
        <rFont val="Arial"/>
        <family val="2"/>
      </rPr>
      <t>(PR-14-0012 to 0015)</t>
    </r>
  </si>
  <si>
    <r>
      <t xml:space="preserve">3 </t>
    </r>
    <r>
      <rPr>
        <sz val="8"/>
        <color theme="1"/>
        <rFont val="Arial"/>
        <family val="2"/>
      </rPr>
      <t>(PR-14-0060)</t>
    </r>
  </si>
  <si>
    <r>
      <t xml:space="preserve">21 </t>
    </r>
    <r>
      <rPr>
        <sz val="8"/>
        <color theme="1"/>
        <rFont val="Arial"/>
        <family val="2"/>
      </rPr>
      <t>(PR-13-0044)</t>
    </r>
  </si>
  <si>
    <r>
      <t xml:space="preserve">889 </t>
    </r>
    <r>
      <rPr>
        <sz val="8"/>
        <color theme="1"/>
        <rFont val="Arial"/>
        <family val="2"/>
      </rPr>
      <t>(PR-13-0013)</t>
    </r>
  </si>
  <si>
    <r>
      <t xml:space="preserve">1173 </t>
    </r>
    <r>
      <rPr>
        <sz val="8"/>
        <color theme="1"/>
        <rFont val="Arial"/>
        <family val="2"/>
      </rPr>
      <t>(PR-12-0027)</t>
    </r>
  </si>
  <si>
    <r>
      <t xml:space="preserve">12 </t>
    </r>
    <r>
      <rPr>
        <sz val="8"/>
        <color theme="1"/>
        <rFont val="Arial"/>
        <family val="2"/>
      </rPr>
      <t>(DI-12-0057)</t>
    </r>
  </si>
  <si>
    <r>
      <t xml:space="preserve">618 </t>
    </r>
    <r>
      <rPr>
        <sz val="8"/>
        <color theme="1"/>
        <rFont val="Arial"/>
        <family val="2"/>
      </rPr>
      <t>(PR-11-0035)</t>
    </r>
  </si>
  <si>
    <r>
      <t xml:space="preserve">20 </t>
    </r>
    <r>
      <rPr>
        <sz val="8"/>
        <color theme="1"/>
        <rFont val="Arial"/>
        <family val="2"/>
      </rPr>
      <t>(PR-11-0008)</t>
    </r>
  </si>
  <si>
    <r>
      <t xml:space="preserve">516 </t>
    </r>
    <r>
      <rPr>
        <sz val="8"/>
        <color theme="1"/>
        <rFont val="Arial"/>
        <family val="2"/>
      </rPr>
      <t>(PR-10-0033)</t>
    </r>
  </si>
  <si>
    <r>
      <t xml:space="preserve">20 </t>
    </r>
    <r>
      <rPr>
        <sz val="8"/>
        <color theme="1"/>
        <rFont val="Arial"/>
        <family val="2"/>
      </rPr>
      <t>(PR-10-0012)</t>
    </r>
  </si>
  <si>
    <t>Employees (as of Jan. 1 - provided by DPS)</t>
  </si>
  <si>
    <t>Internal Reassignments (Reflect existing agency employees who moved into HR from another division.  This category has been added to identify employees who are not considered "New Hires.)"</t>
  </si>
  <si>
    <t>End of Year Total FTEs (as of Dec. 31 - provided by DPS)</t>
  </si>
  <si>
    <t>11*</t>
  </si>
  <si>
    <t>*DPS stated one person who left due to retirement is reflected in both the "Employees (as of Dec. 31)" and  "Separations" totals for 2014 because she worked through the end of the year.</t>
  </si>
  <si>
    <r>
      <t xml:space="preserve">New Officer Graduates
</t>
    </r>
    <r>
      <rPr>
        <sz val="8"/>
        <color theme="1"/>
        <rFont val="Arial"/>
        <family val="2"/>
      </rPr>
      <t>(2009-10 thru 14-15 from DPS press releases; 2015-16 from Budget Presentation) (145 projected in 2016 and 150 in 2017)</t>
    </r>
  </si>
  <si>
    <t>46 + July class
Jan 2016 - 28
April 2016 - 18
July - 65 started</t>
  </si>
  <si>
    <t>Start of Year</t>
  </si>
  <si>
    <t>Will request</t>
  </si>
  <si>
    <t>HR Department (avg. turnover rate = 50%)</t>
  </si>
  <si>
    <t>Turnover Rate = # of FTE separated / Avg. # of FTE
Avg. # of FTE = (# of FTE at start of year + # of FTE at end of year)/2</t>
  </si>
  <si>
    <t>In the last 5 years:  76.7% of those separated had 15 years or less of service; 65% had 10 years or less; 48.65% had 5 years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</si>
</sst>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color theme="1"/>
      <name val="Arial"/>
      <family val="2"/>
    </font>
    <font>
      <b/>
      <u/>
      <sz val="11"/>
      <color theme="1"/>
      <name val="Arial"/>
      <family val="2"/>
    </font>
    <font>
      <sz val="11"/>
      <color theme="1"/>
      <name val="Arial"/>
      <family val="2"/>
    </font>
    <font>
      <sz val="11"/>
      <name val="Arial"/>
      <family val="2"/>
    </font>
    <font>
      <b/>
      <sz val="11"/>
      <color theme="1"/>
      <name val="Arial"/>
      <family val="2"/>
    </font>
    <font>
      <sz val="8"/>
      <color theme="1"/>
      <name val="Arial"/>
      <family val="2"/>
    </font>
    <font>
      <sz val="8"/>
      <name val="Arial"/>
      <family val="2"/>
    </font>
    <font>
      <b/>
      <sz val="14"/>
      <color theme="0"/>
      <name val="Arial"/>
      <family val="2"/>
    </font>
    <font>
      <b/>
      <u/>
      <sz val="11"/>
      <name val="Arial"/>
      <family val="2"/>
    </font>
    <font>
      <b/>
      <sz val="11"/>
      <name val="Arial"/>
      <family val="2"/>
    </font>
    <font>
      <sz val="14"/>
      <color theme="0"/>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9847407452621"/>
        <bgColor theme="4" tint="0.79998168889431442"/>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top style="medium">
        <color indexed="64"/>
      </top>
      <bottom/>
      <diagonal/>
    </border>
  </borders>
  <cellStyleXfs count="1">
    <xf numFmtId="0" fontId="0" fillId="0" borderId="0"/>
  </cellStyleXfs>
  <cellXfs count="139">
    <xf numFmtId="0" fontId="0" fillId="0" borderId="0" xfId="0"/>
    <xf numFmtId="0" fontId="2" fillId="0" borderId="0" xfId="0" applyFont="1" applyAlignment="1">
      <alignment horizontal="left" vertical="top" wrapText="1"/>
    </xf>
    <xf numFmtId="0" fontId="2" fillId="0" borderId="0" xfId="0" applyFont="1" applyBorder="1" applyAlignment="1">
      <alignment horizontal="left" vertical="top" wrapText="1"/>
    </xf>
    <xf numFmtId="0" fontId="3" fillId="0" borderId="0" xfId="0" applyFont="1" applyFill="1" applyAlignment="1">
      <alignment horizontal="left" vertical="top" wrapText="1"/>
    </xf>
    <xf numFmtId="0" fontId="2" fillId="0" borderId="0" xfId="0" applyFont="1" applyBorder="1" applyAlignment="1">
      <alignment horizontal="right" vertical="top" wrapText="1"/>
    </xf>
    <xf numFmtId="0" fontId="2" fillId="0" borderId="0" xfId="0" applyFont="1" applyAlignment="1">
      <alignment vertical="top" wrapText="1"/>
    </xf>
    <xf numFmtId="0" fontId="3" fillId="0" borderId="0" xfId="0" applyFont="1" applyFill="1" applyAlignment="1">
      <alignment horizontal="righ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164"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vertical="top" wrapText="1"/>
    </xf>
    <xf numFmtId="164" fontId="2" fillId="0" borderId="4" xfId="0" applyNumberFormat="1" applyFont="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Alignment="1">
      <alignment vertical="top" wrapText="1"/>
    </xf>
    <xf numFmtId="0" fontId="2" fillId="0"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 fillId="0" borderId="8"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12" xfId="0" applyFont="1" applyBorder="1" applyAlignment="1">
      <alignment horizontal="left" vertical="top" wrapText="1"/>
    </xf>
    <xf numFmtId="1" fontId="2" fillId="0" borderId="13" xfId="0" applyNumberFormat="1" applyFont="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0" borderId="14" xfId="0" applyFont="1" applyBorder="1" applyAlignment="1">
      <alignment horizontal="center"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2" fillId="0" borderId="13"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9" fillId="0" borderId="7" xfId="0" applyFont="1" applyFill="1" applyBorder="1" applyAlignment="1">
      <alignment horizontal="left" vertical="center" wrapText="1"/>
    </xf>
    <xf numFmtId="0" fontId="4" fillId="0" borderId="0" xfId="0" applyFont="1" applyBorder="1" applyAlignment="1">
      <alignment horizontal="left" vertical="top" wrapText="1"/>
    </xf>
    <xf numFmtId="0" fontId="2" fillId="5" borderId="11"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3"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 fillId="0" borderId="10" xfId="0" applyFont="1" applyFill="1" applyBorder="1" applyAlignment="1">
      <alignment horizontal="righ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right" vertical="top" wrapText="1"/>
    </xf>
    <xf numFmtId="0" fontId="3" fillId="0"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3" fillId="0" borderId="10" xfId="0" applyFont="1" applyFill="1" applyBorder="1" applyAlignment="1">
      <alignment horizontal="left" vertical="top" wrapText="1"/>
    </xf>
    <xf numFmtId="9" fontId="3" fillId="0" borderId="11"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2" fillId="0" borderId="10" xfId="0" applyFont="1" applyBorder="1" applyAlignment="1">
      <alignment horizontal="right" vertical="top" wrapText="1"/>
    </xf>
    <xf numFmtId="0" fontId="2" fillId="0" borderId="11" xfId="0" applyFont="1" applyFill="1" applyBorder="1" applyAlignment="1">
      <alignment horizontal="center" vertical="center" wrapText="1"/>
    </xf>
    <xf numFmtId="0" fontId="2" fillId="0" borderId="12" xfId="0" applyFont="1" applyBorder="1" applyAlignment="1">
      <alignment horizontal="right"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20"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center" vertical="center" wrapText="1"/>
    </xf>
    <xf numFmtId="0" fontId="4" fillId="0" borderId="12" xfId="0" applyFont="1" applyBorder="1" applyAlignment="1">
      <alignment horizontal="left" vertical="top" wrapText="1"/>
    </xf>
    <xf numFmtId="164" fontId="4" fillId="0" borderId="13"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2" fillId="0" borderId="23" xfId="0" applyFont="1" applyBorder="1" applyAlignment="1">
      <alignment horizontal="right" vertical="top" wrapText="1"/>
    </xf>
    <xf numFmtId="0" fontId="2" fillId="0" borderId="24" xfId="0" applyFont="1" applyFill="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9" fillId="0" borderId="16" xfId="0" applyFont="1" applyFill="1" applyBorder="1" applyAlignment="1">
      <alignment horizontal="lef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2"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3" fillId="0" borderId="21" xfId="0" applyFont="1" applyFill="1" applyBorder="1" applyAlignment="1">
      <alignment horizontal="left" vertical="center" wrapText="1"/>
    </xf>
    <xf numFmtId="0" fontId="11" fillId="0" borderId="21" xfId="0" applyFont="1" applyFill="1" applyBorder="1" applyAlignment="1">
      <alignment horizontal="left"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Alignment="1">
      <alignment horizontal="left" vertical="top" wrapText="1"/>
    </xf>
    <xf numFmtId="0" fontId="2" fillId="0" borderId="25" xfId="0" applyFont="1" applyFill="1" applyBorder="1" applyAlignment="1">
      <alignment horizontal="center" vertical="center" wrapText="1"/>
    </xf>
    <xf numFmtId="0" fontId="7" fillId="3" borderId="5" xfId="0" applyFont="1" applyFill="1" applyBorder="1" applyAlignment="1">
      <alignment horizontal="center" vertical="top" wrapText="1"/>
    </xf>
    <xf numFmtId="0" fontId="10" fillId="3" borderId="6" xfId="0" applyFont="1" applyFill="1" applyBorder="1" applyAlignment="1">
      <alignment horizontal="center" wrapText="1"/>
    </xf>
    <xf numFmtId="0" fontId="7" fillId="3" borderId="0" xfId="0" applyFont="1" applyFill="1" applyBorder="1" applyAlignment="1">
      <alignment horizontal="center" vertical="top" wrapText="1"/>
    </xf>
    <xf numFmtId="0" fontId="7" fillId="3" borderId="0" xfId="0" applyFont="1" applyFill="1" applyAlignment="1">
      <alignment horizontal="center" wrapText="1"/>
    </xf>
    <xf numFmtId="0" fontId="2" fillId="0"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13" xfId="0" applyFont="1" applyFill="1" applyBorder="1" applyAlignment="1">
      <alignment horizontal="righ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0" fillId="0" borderId="27"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vertical="center" wrapText="1"/>
    </xf>
    <xf numFmtId="0" fontId="2" fillId="0" borderId="13" xfId="0" applyFont="1" applyBorder="1" applyAlignment="1">
      <alignment horizontal="right" vertical="center" wrapText="1"/>
    </xf>
    <xf numFmtId="0" fontId="2" fillId="0" borderId="1" xfId="0" applyFont="1" applyBorder="1" applyAlignment="1">
      <alignment vertical="center" wrapText="1"/>
    </xf>
    <xf numFmtId="0" fontId="2" fillId="0" borderId="0" xfId="0" applyFont="1" applyBorder="1" applyAlignment="1">
      <alignment horizontal="lef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tabSelected="1" zoomScaleNormal="100" workbookViewId="0">
      <selection activeCell="M46" sqref="M46"/>
    </sheetView>
  </sheetViews>
  <sheetFormatPr defaultRowHeight="14.25" x14ac:dyDescent="0.2"/>
  <cols>
    <col min="1" max="1" width="44.85546875" style="1" customWidth="1"/>
    <col min="2" max="2" width="20.7109375" style="29" customWidth="1"/>
    <col min="3" max="3" width="18.5703125" style="29" customWidth="1"/>
    <col min="4" max="4" width="15.140625" style="29" customWidth="1"/>
    <col min="5" max="5" width="21.85546875" style="29" customWidth="1"/>
    <col min="6" max="6" width="19.42578125" style="29" customWidth="1"/>
    <col min="7" max="7" width="21.42578125" style="29" customWidth="1"/>
    <col min="8" max="8" width="21.7109375" style="29" customWidth="1"/>
    <col min="9" max="16384" width="9.140625" style="1"/>
  </cols>
  <sheetData>
    <row r="1" spans="1:8" ht="18" x14ac:dyDescent="0.25">
      <c r="A1" s="120" t="s">
        <v>104</v>
      </c>
      <c r="B1" s="121"/>
      <c r="C1" s="121"/>
      <c r="D1" s="121"/>
      <c r="E1" s="121"/>
      <c r="F1" s="121"/>
      <c r="G1" s="121"/>
      <c r="H1" s="121"/>
    </row>
    <row r="2" spans="1:8" s="49" customFormat="1" ht="18.75" thickBot="1" x14ac:dyDescent="0.3">
      <c r="A2" s="94"/>
      <c r="B2" s="102"/>
      <c r="C2" s="102"/>
      <c r="D2" s="102"/>
      <c r="E2" s="102"/>
      <c r="F2" s="102"/>
      <c r="G2" s="102"/>
      <c r="H2" s="102"/>
    </row>
    <row r="3" spans="1:8" ht="26.25" x14ac:dyDescent="0.2">
      <c r="A3" s="109" t="s">
        <v>123</v>
      </c>
      <c r="B3" s="52" t="s">
        <v>112</v>
      </c>
      <c r="C3" s="53" t="s">
        <v>0</v>
      </c>
      <c r="D3" s="52" t="s">
        <v>1</v>
      </c>
      <c r="E3" s="53" t="s">
        <v>2</v>
      </c>
      <c r="F3" s="52" t="s">
        <v>3</v>
      </c>
      <c r="G3" s="53" t="s">
        <v>4</v>
      </c>
      <c r="H3" s="54" t="s">
        <v>5</v>
      </c>
    </row>
    <row r="4" spans="1:8" ht="25.5" x14ac:dyDescent="0.2">
      <c r="A4" s="55" t="s">
        <v>111</v>
      </c>
      <c r="B4" s="12"/>
      <c r="C4" s="13">
        <v>1235</v>
      </c>
      <c r="D4" s="14">
        <v>1274</v>
      </c>
      <c r="E4" s="13">
        <v>1244.999</v>
      </c>
      <c r="F4" s="14">
        <v>1251</v>
      </c>
      <c r="G4" s="13">
        <v>1315</v>
      </c>
      <c r="H4" s="56">
        <v>1359</v>
      </c>
    </row>
    <row r="5" spans="1:8" x14ac:dyDescent="0.2">
      <c r="A5" s="88" t="s">
        <v>6</v>
      </c>
      <c r="B5" s="12"/>
      <c r="C5" s="13">
        <v>1029.693</v>
      </c>
      <c r="D5" s="14">
        <v>1067.643</v>
      </c>
      <c r="E5" s="13">
        <v>1022.95</v>
      </c>
      <c r="F5" s="14">
        <v>1012.704</v>
      </c>
      <c r="G5" s="13">
        <v>1049.104</v>
      </c>
      <c r="H5" s="56">
        <v>1099.2940000000001</v>
      </c>
    </row>
    <row r="6" spans="1:8" x14ac:dyDescent="0.2">
      <c r="A6" s="88" t="s">
        <v>7</v>
      </c>
      <c r="B6" s="12"/>
      <c r="C6" s="13">
        <v>144.83600000000001</v>
      </c>
      <c r="D6" s="14">
        <v>141.416</v>
      </c>
      <c r="E6" s="13">
        <v>157.916</v>
      </c>
      <c r="F6" s="14">
        <v>172.60599999999999</v>
      </c>
      <c r="G6" s="13">
        <v>198.10599999999999</v>
      </c>
      <c r="H6" s="56">
        <v>194.43299999999999</v>
      </c>
    </row>
    <row r="7" spans="1:8" x14ac:dyDescent="0.2">
      <c r="A7" s="88" t="s">
        <v>8</v>
      </c>
      <c r="B7" s="12"/>
      <c r="C7" s="13">
        <v>60.470999999999997</v>
      </c>
      <c r="D7" s="14">
        <v>64.941000000000003</v>
      </c>
      <c r="E7" s="13">
        <v>64.132999999999996</v>
      </c>
      <c r="F7" s="14">
        <v>65.69</v>
      </c>
      <c r="G7" s="13">
        <v>67.790000000000006</v>
      </c>
      <c r="H7" s="56">
        <v>65.272999999999996</v>
      </c>
    </row>
    <row r="8" spans="1:8" x14ac:dyDescent="0.2">
      <c r="A8" s="103"/>
      <c r="B8" s="15"/>
      <c r="C8" s="16"/>
      <c r="D8" s="16"/>
      <c r="E8" s="16"/>
      <c r="F8" s="16"/>
      <c r="G8" s="16"/>
      <c r="H8" s="104"/>
    </row>
    <row r="9" spans="1:8" ht="15" thickBot="1" x14ac:dyDescent="0.25">
      <c r="A9" s="58" t="s">
        <v>9</v>
      </c>
      <c r="B9" s="64"/>
      <c r="C9" s="65"/>
      <c r="D9" s="64">
        <v>221</v>
      </c>
      <c r="E9" s="65">
        <v>219</v>
      </c>
      <c r="F9" s="64">
        <v>212</v>
      </c>
      <c r="G9" s="65">
        <v>409.5</v>
      </c>
      <c r="H9" s="66">
        <v>334.5</v>
      </c>
    </row>
    <row r="10" spans="1:8" s="49" customFormat="1" ht="15" thickBot="1" x14ac:dyDescent="0.25">
      <c r="A10" s="50"/>
      <c r="B10" s="20"/>
      <c r="C10" s="20"/>
      <c r="D10" s="20"/>
      <c r="E10" s="20"/>
      <c r="F10" s="20"/>
      <c r="G10" s="20"/>
      <c r="H10" s="19"/>
    </row>
    <row r="11" spans="1:8" ht="26.25" x14ac:dyDescent="0.2">
      <c r="A11" s="67" t="s">
        <v>92</v>
      </c>
      <c r="B11" s="52" t="s">
        <v>112</v>
      </c>
      <c r="C11" s="53" t="s">
        <v>0</v>
      </c>
      <c r="D11" s="52" t="s">
        <v>1</v>
      </c>
      <c r="E11" s="53" t="s">
        <v>2</v>
      </c>
      <c r="F11" s="52" t="s">
        <v>3</v>
      </c>
      <c r="G11" s="53" t="s">
        <v>4</v>
      </c>
      <c r="H11" s="54" t="s">
        <v>5</v>
      </c>
    </row>
    <row r="12" spans="1:8" s="49" customFormat="1" ht="15" x14ac:dyDescent="0.2">
      <c r="A12" s="115" t="s">
        <v>147</v>
      </c>
      <c r="B12" s="110"/>
      <c r="C12" s="113" t="s">
        <v>148</v>
      </c>
      <c r="D12" s="119" t="s">
        <v>148</v>
      </c>
      <c r="E12" s="113" t="s">
        <v>148</v>
      </c>
      <c r="F12" s="119" t="s">
        <v>148</v>
      </c>
      <c r="G12" s="113" t="s">
        <v>148</v>
      </c>
      <c r="H12" s="111"/>
    </row>
    <row r="13" spans="1:8" s="10" customFormat="1" ht="57" x14ac:dyDescent="0.2">
      <c r="A13" s="55" t="s">
        <v>145</v>
      </c>
      <c r="B13" s="14" t="s">
        <v>146</v>
      </c>
      <c r="C13" s="48" t="s">
        <v>89</v>
      </c>
      <c r="D13" s="48" t="s">
        <v>90</v>
      </c>
      <c r="E13" s="48" t="s">
        <v>91</v>
      </c>
      <c r="F13" s="48" t="s">
        <v>95</v>
      </c>
      <c r="G13" s="48" t="s">
        <v>93</v>
      </c>
      <c r="H13" s="56" t="s">
        <v>94</v>
      </c>
    </row>
    <row r="14" spans="1:8" s="10" customFormat="1" ht="39" customHeight="1" x14ac:dyDescent="0.2">
      <c r="A14" s="55" t="s">
        <v>97</v>
      </c>
      <c r="B14" s="14"/>
      <c r="C14" s="17">
        <f>(SUM(D15,82))-C15</f>
        <v>101</v>
      </c>
      <c r="D14" s="17">
        <f>(SUM(E15,83))-D15</f>
        <v>65</v>
      </c>
      <c r="E14" s="17">
        <f>(SUM(F15,70))-E15</f>
        <v>67</v>
      </c>
      <c r="F14" s="17">
        <f>(SUM(G15,36))-F15</f>
        <v>87</v>
      </c>
      <c r="G14" s="17">
        <f>(SUM(H15,35))-G15</f>
        <v>66</v>
      </c>
      <c r="H14" s="56"/>
    </row>
    <row r="15" spans="1:8" s="10" customFormat="1" ht="25.5" x14ac:dyDescent="0.2">
      <c r="A15" s="55" t="s">
        <v>96</v>
      </c>
      <c r="B15" s="18"/>
      <c r="C15" s="17">
        <v>760</v>
      </c>
      <c r="D15" s="17">
        <v>779</v>
      </c>
      <c r="E15" s="17">
        <v>761</v>
      </c>
      <c r="F15" s="17">
        <v>758</v>
      </c>
      <c r="G15" s="17">
        <v>809</v>
      </c>
      <c r="H15" s="57">
        <v>840</v>
      </c>
    </row>
    <row r="16" spans="1:8" s="11" customFormat="1" ht="15" thickBot="1" x14ac:dyDescent="0.25">
      <c r="A16" s="58" t="s">
        <v>101</v>
      </c>
      <c r="B16" s="59"/>
      <c r="C16" s="60">
        <v>819</v>
      </c>
      <c r="D16" s="60">
        <v>824</v>
      </c>
      <c r="E16" s="60">
        <v>767</v>
      </c>
      <c r="F16" s="60">
        <v>863</v>
      </c>
      <c r="G16" s="59">
        <v>828</v>
      </c>
      <c r="H16" s="61">
        <v>809</v>
      </c>
    </row>
    <row r="17" spans="1:11" s="49" customFormat="1" ht="15" thickBot="1" x14ac:dyDescent="0.25">
      <c r="A17" s="50"/>
      <c r="B17" s="105"/>
      <c r="C17" s="106"/>
      <c r="D17" s="106"/>
      <c r="E17" s="106"/>
      <c r="F17" s="106"/>
      <c r="G17" s="105"/>
      <c r="H17" s="107"/>
    </row>
    <row r="18" spans="1:11" ht="26.25" x14ac:dyDescent="0.2">
      <c r="A18" s="67" t="s">
        <v>105</v>
      </c>
      <c r="B18" s="52" t="s">
        <v>112</v>
      </c>
      <c r="C18" s="53" t="s">
        <v>0</v>
      </c>
      <c r="D18" s="52" t="s">
        <v>1</v>
      </c>
      <c r="E18" s="53" t="s">
        <v>2</v>
      </c>
      <c r="F18" s="52" t="s">
        <v>3</v>
      </c>
      <c r="G18" s="53" t="s">
        <v>4</v>
      </c>
      <c r="H18" s="54" t="s">
        <v>5</v>
      </c>
    </row>
    <row r="19" spans="1:11" s="49" customFormat="1" x14ac:dyDescent="0.2">
      <c r="A19" s="116" t="s">
        <v>140</v>
      </c>
      <c r="B19" s="112"/>
      <c r="C19" s="113">
        <v>10</v>
      </c>
      <c r="D19" s="112">
        <v>12</v>
      </c>
      <c r="E19" s="113">
        <v>9</v>
      </c>
      <c r="F19" s="112">
        <v>9</v>
      </c>
      <c r="G19" s="113"/>
      <c r="H19" s="114"/>
    </row>
    <row r="20" spans="1:11" x14ac:dyDescent="0.2">
      <c r="A20" s="62" t="s">
        <v>43</v>
      </c>
      <c r="B20" s="14"/>
      <c r="C20" s="13">
        <v>7</v>
      </c>
      <c r="D20" s="14">
        <v>5</v>
      </c>
      <c r="E20" s="13">
        <v>4</v>
      </c>
      <c r="F20" s="14">
        <v>5</v>
      </c>
      <c r="G20" s="13"/>
      <c r="H20" s="56"/>
    </row>
    <row r="21" spans="1:11" ht="51.75" customHeight="1" x14ac:dyDescent="0.2">
      <c r="A21" s="62" t="s">
        <v>141</v>
      </c>
      <c r="B21" s="14"/>
      <c r="C21" s="13">
        <v>0</v>
      </c>
      <c r="D21" s="48">
        <v>0</v>
      </c>
      <c r="E21" s="13">
        <v>1</v>
      </c>
      <c r="F21" s="48">
        <v>2</v>
      </c>
      <c r="G21" s="13"/>
      <c r="H21" s="56"/>
    </row>
    <row r="22" spans="1:11" ht="38.25" x14ac:dyDescent="0.2">
      <c r="A22" s="62" t="s">
        <v>44</v>
      </c>
      <c r="B22" s="14"/>
      <c r="C22" s="13">
        <v>5</v>
      </c>
      <c r="D22" s="14">
        <v>7</v>
      </c>
      <c r="E22" s="13">
        <v>2</v>
      </c>
      <c r="F22" s="14">
        <v>7</v>
      </c>
      <c r="G22" s="13"/>
      <c r="H22" s="56"/>
      <c r="K22" s="118"/>
    </row>
    <row r="23" spans="1:11" ht="26.25" thickBot="1" x14ac:dyDescent="0.25">
      <c r="A23" s="63" t="s">
        <v>142</v>
      </c>
      <c r="B23" s="64"/>
      <c r="C23" s="65">
        <v>12</v>
      </c>
      <c r="D23" s="64" t="s">
        <v>143</v>
      </c>
      <c r="E23" s="65">
        <v>12</v>
      </c>
      <c r="F23" s="64">
        <v>9</v>
      </c>
      <c r="G23" s="65"/>
      <c r="H23" s="66"/>
    </row>
    <row r="24" spans="1:11" s="49" customFormat="1" x14ac:dyDescent="0.2">
      <c r="A24" s="42"/>
      <c r="B24" s="20"/>
      <c r="C24" s="20"/>
      <c r="D24" s="132" t="s">
        <v>144</v>
      </c>
      <c r="E24" s="133"/>
      <c r="F24" s="133"/>
      <c r="G24" s="133"/>
      <c r="H24" s="133"/>
    </row>
    <row r="25" spans="1:11" ht="15" thickBot="1" x14ac:dyDescent="0.25">
      <c r="A25" s="2"/>
      <c r="B25" s="19"/>
      <c r="C25" s="117"/>
      <c r="D25" s="134"/>
      <c r="E25" s="134"/>
      <c r="F25" s="134"/>
      <c r="G25" s="134"/>
      <c r="H25" s="134"/>
    </row>
    <row r="26" spans="1:11" s="49" customFormat="1" ht="41.25" x14ac:dyDescent="0.2">
      <c r="A26" s="84" t="s">
        <v>106</v>
      </c>
      <c r="B26" s="52" t="s">
        <v>112</v>
      </c>
      <c r="C26" s="53" t="s">
        <v>0</v>
      </c>
      <c r="D26" s="52" t="s">
        <v>1</v>
      </c>
      <c r="E26" s="53" t="s">
        <v>2</v>
      </c>
      <c r="F26" s="52" t="s">
        <v>3</v>
      </c>
      <c r="G26" s="53" t="s">
        <v>4</v>
      </c>
      <c r="H26" s="54" t="s">
        <v>5</v>
      </c>
    </row>
    <row r="27" spans="1:11" s="3" customFormat="1" ht="35.25" x14ac:dyDescent="0.2">
      <c r="A27" s="62" t="s">
        <v>107</v>
      </c>
      <c r="B27" s="14"/>
      <c r="C27" s="13">
        <v>1</v>
      </c>
      <c r="D27" s="14">
        <v>4</v>
      </c>
      <c r="E27" s="13">
        <v>2</v>
      </c>
      <c r="F27" s="14"/>
      <c r="G27" s="13"/>
      <c r="H27" s="56"/>
    </row>
    <row r="28" spans="1:11" s="3" customFormat="1" ht="35.25" x14ac:dyDescent="0.2">
      <c r="A28" s="62" t="s">
        <v>108</v>
      </c>
      <c r="B28" s="14"/>
      <c r="C28" s="13">
        <v>7</v>
      </c>
      <c r="D28" s="14">
        <v>8</v>
      </c>
      <c r="E28" s="13">
        <v>7</v>
      </c>
      <c r="F28" s="14">
        <v>6</v>
      </c>
      <c r="G28" s="13"/>
      <c r="H28" s="56"/>
    </row>
    <row r="29" spans="1:11" s="3" customFormat="1" ht="35.25" x14ac:dyDescent="0.2">
      <c r="A29" s="62" t="s">
        <v>109</v>
      </c>
      <c r="B29" s="14"/>
      <c r="C29" s="13">
        <v>1</v>
      </c>
      <c r="D29" s="14">
        <v>2</v>
      </c>
      <c r="E29" s="13">
        <v>3</v>
      </c>
      <c r="F29" s="14">
        <v>1</v>
      </c>
      <c r="G29" s="13"/>
      <c r="H29" s="56"/>
    </row>
    <row r="30" spans="1:11" s="3" customFormat="1" ht="24.75" thickBot="1" x14ac:dyDescent="0.25">
      <c r="A30" s="63" t="s">
        <v>110</v>
      </c>
      <c r="B30" s="64"/>
      <c r="C30" s="65">
        <v>6</v>
      </c>
      <c r="D30" s="64">
        <v>6</v>
      </c>
      <c r="E30" s="65">
        <v>4</v>
      </c>
      <c r="F30" s="64">
        <v>5</v>
      </c>
      <c r="G30" s="65"/>
      <c r="H30" s="66"/>
    </row>
    <row r="31" spans="1:11" x14ac:dyDescent="0.2">
      <c r="A31" s="51"/>
      <c r="B31" s="24"/>
      <c r="C31" s="25"/>
      <c r="D31" s="26"/>
      <c r="E31" s="25"/>
      <c r="F31" s="25"/>
      <c r="G31" s="25"/>
      <c r="H31" s="26"/>
    </row>
    <row r="32" spans="1:11" ht="18" x14ac:dyDescent="0.25">
      <c r="A32" s="122" t="s">
        <v>118</v>
      </c>
      <c r="B32" s="123"/>
      <c r="C32" s="123"/>
      <c r="D32" s="123"/>
      <c r="E32" s="123"/>
      <c r="F32" s="123"/>
      <c r="G32" s="123"/>
      <c r="H32" s="123"/>
    </row>
    <row r="33" spans="1:8" ht="15" thickBot="1" x14ac:dyDescent="0.25">
      <c r="A33" s="3"/>
      <c r="B33" s="24"/>
      <c r="C33" s="25"/>
      <c r="D33" s="26"/>
      <c r="E33" s="25"/>
      <c r="F33" s="25"/>
      <c r="G33" s="25"/>
      <c r="H33" s="26"/>
    </row>
    <row r="34" spans="1:8" s="3" customFormat="1" ht="60" x14ac:dyDescent="0.2">
      <c r="A34" s="67" t="s">
        <v>120</v>
      </c>
      <c r="B34" s="52" t="s">
        <v>112</v>
      </c>
      <c r="C34" s="53" t="s">
        <v>0</v>
      </c>
      <c r="D34" s="52" t="s">
        <v>1</v>
      </c>
      <c r="E34" s="53" t="s">
        <v>2</v>
      </c>
      <c r="F34" s="52" t="s">
        <v>3</v>
      </c>
      <c r="G34" s="53" t="s">
        <v>4</v>
      </c>
      <c r="H34" s="54" t="s">
        <v>5</v>
      </c>
    </row>
    <row r="35" spans="1:8" ht="36.75" x14ac:dyDescent="0.2">
      <c r="A35" s="85" t="s">
        <v>98</v>
      </c>
      <c r="B35" s="21"/>
      <c r="C35" s="22" t="s">
        <v>10</v>
      </c>
      <c r="D35" s="23" t="s">
        <v>11</v>
      </c>
      <c r="E35" s="22">
        <v>0.113</v>
      </c>
      <c r="F35" s="22">
        <v>0.11799999999999999</v>
      </c>
      <c r="G35" s="22">
        <v>0.107</v>
      </c>
      <c r="H35" s="86">
        <v>0.11</v>
      </c>
    </row>
    <row r="36" spans="1:8" x14ac:dyDescent="0.2">
      <c r="A36" s="85" t="s">
        <v>149</v>
      </c>
      <c r="B36" s="21"/>
      <c r="C36" s="22">
        <v>0.45450000000000002</v>
      </c>
      <c r="D36" s="22">
        <v>0.60870000000000002</v>
      </c>
      <c r="E36" s="22">
        <v>0.1905</v>
      </c>
      <c r="F36" s="22">
        <v>0.77780000000000005</v>
      </c>
      <c r="G36" s="22"/>
      <c r="H36" s="87"/>
    </row>
    <row r="37" spans="1:8" ht="33.75" customHeight="1" thickBot="1" x14ac:dyDescent="0.25">
      <c r="A37" s="129" t="s">
        <v>150</v>
      </c>
      <c r="B37" s="130"/>
      <c r="C37" s="130"/>
      <c r="D37" s="130"/>
      <c r="E37" s="130"/>
      <c r="F37" s="130"/>
      <c r="G37" s="130"/>
      <c r="H37" s="131"/>
    </row>
    <row r="38" spans="1:8" s="49" customFormat="1" x14ac:dyDescent="0.2">
      <c r="A38" s="50"/>
      <c r="B38" s="108"/>
      <c r="C38" s="108"/>
      <c r="D38" s="108"/>
      <c r="E38" s="108"/>
      <c r="F38" s="108"/>
      <c r="G38" s="108"/>
      <c r="H38" s="108"/>
    </row>
    <row r="39" spans="1:8" s="49" customFormat="1" x14ac:dyDescent="0.2">
      <c r="A39" s="137" t="s">
        <v>151</v>
      </c>
      <c r="B39" s="138"/>
      <c r="C39" s="138"/>
      <c r="D39" s="138"/>
      <c r="E39" s="138"/>
      <c r="F39" s="138"/>
      <c r="G39" s="138"/>
      <c r="H39" s="138"/>
    </row>
    <row r="40" spans="1:8" s="49" customFormat="1" x14ac:dyDescent="0.2">
      <c r="A40" s="50"/>
      <c r="B40" s="108"/>
      <c r="C40" s="108"/>
      <c r="D40" s="108"/>
      <c r="E40" s="108"/>
      <c r="F40" s="108"/>
      <c r="G40" s="108"/>
      <c r="H40" s="108"/>
    </row>
    <row r="41" spans="1:8" s="49" customFormat="1" ht="15" thickBot="1" x14ac:dyDescent="0.25">
      <c r="A41" s="50"/>
      <c r="B41" s="47"/>
      <c r="C41" s="47"/>
      <c r="D41" s="47"/>
      <c r="E41" s="47"/>
      <c r="F41" s="47"/>
      <c r="G41" s="47"/>
      <c r="H41" s="47"/>
    </row>
    <row r="42" spans="1:8" ht="52.5" x14ac:dyDescent="0.2">
      <c r="A42" s="67" t="s">
        <v>119</v>
      </c>
      <c r="B42" s="52" t="s">
        <v>112</v>
      </c>
      <c r="C42" s="53" t="s">
        <v>0</v>
      </c>
      <c r="D42" s="52" t="s">
        <v>1</v>
      </c>
      <c r="E42" s="53" t="s">
        <v>2</v>
      </c>
      <c r="F42" s="52" t="s">
        <v>3</v>
      </c>
      <c r="G42" s="53" t="s">
        <v>4</v>
      </c>
      <c r="H42" s="54" t="s">
        <v>5</v>
      </c>
    </row>
    <row r="43" spans="1:8" x14ac:dyDescent="0.2">
      <c r="A43" s="55" t="s">
        <v>12</v>
      </c>
      <c r="B43" s="14"/>
      <c r="C43" s="13">
        <v>61</v>
      </c>
      <c r="D43" s="14">
        <v>86</v>
      </c>
      <c r="E43" s="13">
        <v>66</v>
      </c>
      <c r="F43" s="14">
        <v>36</v>
      </c>
      <c r="G43" s="13">
        <v>33</v>
      </c>
      <c r="H43" s="56">
        <v>57</v>
      </c>
    </row>
    <row r="44" spans="1:8" x14ac:dyDescent="0.2">
      <c r="A44" s="55" t="s">
        <v>13</v>
      </c>
      <c r="B44" s="14"/>
      <c r="C44" s="13">
        <v>13</v>
      </c>
      <c r="D44" s="14"/>
      <c r="E44" s="13"/>
      <c r="F44" s="14">
        <v>14</v>
      </c>
      <c r="G44" s="13">
        <v>34</v>
      </c>
      <c r="H44" s="56">
        <v>26</v>
      </c>
    </row>
    <row r="45" spans="1:8" x14ac:dyDescent="0.2">
      <c r="A45" s="55" t="s">
        <v>14</v>
      </c>
      <c r="B45" s="14"/>
      <c r="C45" s="13">
        <v>24</v>
      </c>
      <c r="D45" s="14">
        <v>30</v>
      </c>
      <c r="E45" s="13">
        <v>15</v>
      </c>
      <c r="F45" s="14">
        <v>73</v>
      </c>
      <c r="G45" s="13">
        <v>33</v>
      </c>
      <c r="H45" s="56">
        <v>25</v>
      </c>
    </row>
    <row r="46" spans="1:8" x14ac:dyDescent="0.2">
      <c r="A46" s="55" t="s">
        <v>15</v>
      </c>
      <c r="B46" s="14"/>
      <c r="C46" s="13"/>
      <c r="D46" s="14"/>
      <c r="E46" s="13"/>
      <c r="F46" s="14"/>
      <c r="G46" s="13"/>
      <c r="H46" s="56">
        <v>9</v>
      </c>
    </row>
    <row r="47" spans="1:8" x14ac:dyDescent="0.2">
      <c r="A47" s="55" t="s">
        <v>16</v>
      </c>
      <c r="B47" s="14"/>
      <c r="C47" s="13"/>
      <c r="D47" s="14">
        <v>10</v>
      </c>
      <c r="E47" s="13">
        <v>12</v>
      </c>
      <c r="F47" s="14">
        <v>9</v>
      </c>
      <c r="G47" s="13">
        <v>10</v>
      </c>
      <c r="H47" s="56">
        <v>6</v>
      </c>
    </row>
    <row r="48" spans="1:8" x14ac:dyDescent="0.2">
      <c r="A48" s="55" t="s">
        <v>17</v>
      </c>
      <c r="B48" s="14"/>
      <c r="C48" s="13">
        <v>13</v>
      </c>
      <c r="D48" s="14">
        <v>18</v>
      </c>
      <c r="E48" s="13">
        <v>10</v>
      </c>
      <c r="F48" s="14">
        <v>8</v>
      </c>
      <c r="G48" s="13">
        <v>9</v>
      </c>
      <c r="H48" s="56"/>
    </row>
    <row r="49" spans="1:9" ht="15" thickBot="1" x14ac:dyDescent="0.25">
      <c r="A49" s="58" t="s">
        <v>18</v>
      </c>
      <c r="B49" s="64"/>
      <c r="C49" s="65">
        <v>8</v>
      </c>
      <c r="D49" s="64">
        <v>18</v>
      </c>
      <c r="E49" s="65">
        <v>18</v>
      </c>
      <c r="F49" s="64"/>
      <c r="G49" s="65"/>
      <c r="H49" s="66"/>
    </row>
    <row r="50" spans="1:9" s="49" customFormat="1" x14ac:dyDescent="0.2">
      <c r="A50" s="50"/>
      <c r="B50" s="19"/>
      <c r="C50" s="20"/>
      <c r="D50" s="20"/>
      <c r="E50" s="20"/>
      <c r="F50" s="20"/>
      <c r="G50" s="20"/>
      <c r="H50" s="19"/>
    </row>
    <row r="51" spans="1:9" ht="15" thickBot="1" x14ac:dyDescent="0.25">
      <c r="B51" s="20"/>
      <c r="C51" s="20"/>
      <c r="D51" s="20"/>
      <c r="E51" s="20"/>
      <c r="F51" s="20"/>
      <c r="G51" s="20"/>
      <c r="H51" s="20"/>
    </row>
    <row r="52" spans="1:9" ht="26.25" x14ac:dyDescent="0.2">
      <c r="A52" s="67" t="s">
        <v>121</v>
      </c>
      <c r="B52" s="52" t="s">
        <v>112</v>
      </c>
      <c r="C52" s="53" t="s">
        <v>0</v>
      </c>
      <c r="D52" s="52" t="s">
        <v>1</v>
      </c>
      <c r="E52" s="53" t="s">
        <v>2</v>
      </c>
      <c r="F52" s="52" t="s">
        <v>3</v>
      </c>
      <c r="G52" s="53" t="s">
        <v>4</v>
      </c>
      <c r="H52" s="54" t="s">
        <v>5</v>
      </c>
    </row>
    <row r="53" spans="1:9" x14ac:dyDescent="0.2">
      <c r="A53" s="88" t="s">
        <v>19</v>
      </c>
      <c r="B53" s="48">
        <v>29</v>
      </c>
      <c r="C53" s="124" t="s">
        <v>20</v>
      </c>
      <c r="D53" s="125"/>
      <c r="E53" s="48">
        <v>4</v>
      </c>
      <c r="F53" s="124" t="s">
        <v>14</v>
      </c>
      <c r="G53" s="125"/>
      <c r="H53" s="89">
        <v>20</v>
      </c>
    </row>
    <row r="54" spans="1:9" x14ac:dyDescent="0.2">
      <c r="A54" s="88" t="s">
        <v>21</v>
      </c>
      <c r="B54" s="48">
        <v>10</v>
      </c>
      <c r="C54" s="125" t="s">
        <v>22</v>
      </c>
      <c r="D54" s="125"/>
      <c r="E54" s="14">
        <v>9</v>
      </c>
      <c r="F54" s="124" t="s">
        <v>23</v>
      </c>
      <c r="G54" s="125"/>
      <c r="H54" s="89">
        <v>5</v>
      </c>
    </row>
    <row r="55" spans="1:9" x14ac:dyDescent="0.2">
      <c r="A55" s="88" t="s">
        <v>24</v>
      </c>
      <c r="B55" s="14">
        <v>4</v>
      </c>
      <c r="C55" s="125" t="s">
        <v>25</v>
      </c>
      <c r="D55" s="125"/>
      <c r="E55" s="14">
        <v>4</v>
      </c>
      <c r="F55" s="124" t="s">
        <v>26</v>
      </c>
      <c r="G55" s="125"/>
      <c r="H55" s="89">
        <v>1</v>
      </c>
    </row>
    <row r="56" spans="1:9" x14ac:dyDescent="0.2">
      <c r="A56" s="88" t="s">
        <v>27</v>
      </c>
      <c r="B56" s="14">
        <v>4</v>
      </c>
      <c r="C56" s="124" t="s">
        <v>28</v>
      </c>
      <c r="D56" s="125"/>
      <c r="E56" s="48">
        <v>4</v>
      </c>
      <c r="F56" s="124" t="s">
        <v>29</v>
      </c>
      <c r="G56" s="125"/>
      <c r="H56" s="89">
        <v>1</v>
      </c>
      <c r="I56" s="5"/>
    </row>
    <row r="57" spans="1:9" ht="30" customHeight="1" x14ac:dyDescent="0.2">
      <c r="A57" s="88" t="s">
        <v>30</v>
      </c>
      <c r="B57" s="14">
        <v>3</v>
      </c>
      <c r="C57" s="124" t="s">
        <v>31</v>
      </c>
      <c r="D57" s="124"/>
      <c r="E57" s="48">
        <v>3</v>
      </c>
      <c r="F57" s="124" t="s">
        <v>12</v>
      </c>
      <c r="G57" s="125"/>
      <c r="H57" s="89">
        <v>1</v>
      </c>
      <c r="I57" s="5"/>
    </row>
    <row r="58" spans="1:9" x14ac:dyDescent="0.2">
      <c r="A58" s="88" t="s">
        <v>32</v>
      </c>
      <c r="B58" s="14">
        <v>2</v>
      </c>
      <c r="C58" s="124" t="s">
        <v>33</v>
      </c>
      <c r="D58" s="125"/>
      <c r="E58" s="48">
        <v>2</v>
      </c>
      <c r="F58" s="124" t="s">
        <v>34</v>
      </c>
      <c r="G58" s="125"/>
      <c r="H58" s="89">
        <v>5</v>
      </c>
    </row>
    <row r="59" spans="1:9" ht="15" thickBot="1" x14ac:dyDescent="0.25">
      <c r="A59" s="90" t="s">
        <v>35</v>
      </c>
      <c r="B59" s="64">
        <v>1</v>
      </c>
      <c r="C59" s="126" t="s">
        <v>36</v>
      </c>
      <c r="D59" s="135"/>
      <c r="E59" s="71">
        <v>2</v>
      </c>
      <c r="F59" s="91"/>
      <c r="G59" s="91"/>
      <c r="H59" s="92"/>
    </row>
    <row r="60" spans="1:9" s="49" customFormat="1" x14ac:dyDescent="0.2">
      <c r="A60" s="4"/>
      <c r="B60" s="19"/>
      <c r="C60" s="27"/>
      <c r="D60" s="28"/>
      <c r="E60" s="20"/>
      <c r="F60" s="20"/>
      <c r="G60" s="20"/>
      <c r="H60" s="20"/>
    </row>
    <row r="61" spans="1:9" s="3" customFormat="1" ht="15" thickBot="1" x14ac:dyDescent="0.25">
      <c r="A61" s="4"/>
      <c r="B61" s="19"/>
      <c r="C61" s="27"/>
      <c r="D61" s="28"/>
      <c r="E61" s="20"/>
      <c r="F61" s="20"/>
      <c r="G61" s="20"/>
      <c r="H61" s="20"/>
    </row>
    <row r="62" spans="1:9" ht="52.5" x14ac:dyDescent="0.2">
      <c r="A62" s="67" t="s">
        <v>122</v>
      </c>
      <c r="B62" s="52" t="s">
        <v>112</v>
      </c>
      <c r="C62" s="53" t="s">
        <v>0</v>
      </c>
      <c r="D62" s="52" t="s">
        <v>1</v>
      </c>
      <c r="E62" s="53" t="s">
        <v>2</v>
      </c>
      <c r="F62" s="52" t="s">
        <v>3</v>
      </c>
      <c r="G62" s="53" t="s">
        <v>4</v>
      </c>
      <c r="H62" s="54" t="s">
        <v>5</v>
      </c>
    </row>
    <row r="63" spans="1:9" x14ac:dyDescent="0.2">
      <c r="A63" s="88" t="s">
        <v>26</v>
      </c>
      <c r="B63" s="14">
        <v>185</v>
      </c>
      <c r="C63" s="124" t="s">
        <v>37</v>
      </c>
      <c r="D63" s="136"/>
      <c r="E63" s="48">
        <v>42</v>
      </c>
      <c r="F63" s="124" t="s">
        <v>38</v>
      </c>
      <c r="G63" s="125"/>
      <c r="H63" s="89">
        <v>7</v>
      </c>
    </row>
    <row r="64" spans="1:9" x14ac:dyDescent="0.2">
      <c r="A64" s="88" t="s">
        <v>39</v>
      </c>
      <c r="B64" s="14">
        <v>129</v>
      </c>
      <c r="C64" s="124" t="s">
        <v>40</v>
      </c>
      <c r="D64" s="136"/>
      <c r="E64" s="48">
        <v>10</v>
      </c>
      <c r="F64" s="124" t="s">
        <v>41</v>
      </c>
      <c r="G64" s="125"/>
      <c r="H64" s="89">
        <v>3</v>
      </c>
    </row>
    <row r="65" spans="1:8" ht="15" thickBot="1" x14ac:dyDescent="0.25">
      <c r="A65" s="90" t="s">
        <v>99</v>
      </c>
      <c r="B65" s="64">
        <v>94</v>
      </c>
      <c r="C65" s="126" t="s">
        <v>42</v>
      </c>
      <c r="D65" s="127"/>
      <c r="E65" s="71">
        <v>9</v>
      </c>
      <c r="F65" s="128" t="s">
        <v>100</v>
      </c>
      <c r="G65" s="127"/>
      <c r="H65" s="93">
        <v>479</v>
      </c>
    </row>
    <row r="66" spans="1:8" x14ac:dyDescent="0.2">
      <c r="A66" s="3"/>
      <c r="B66" s="24"/>
      <c r="C66" s="25"/>
      <c r="D66" s="26"/>
      <c r="E66" s="25"/>
      <c r="F66" s="25"/>
      <c r="G66" s="25"/>
      <c r="H66" s="26"/>
    </row>
    <row r="67" spans="1:8" x14ac:dyDescent="0.2">
      <c r="A67" s="2"/>
      <c r="B67" s="30"/>
      <c r="C67" s="30"/>
      <c r="D67" s="30"/>
      <c r="E67" s="30"/>
      <c r="F67" s="30"/>
      <c r="G67" s="30"/>
      <c r="H67" s="30"/>
    </row>
    <row r="68" spans="1:8" s="40" customFormat="1" ht="18" x14ac:dyDescent="0.25">
      <c r="A68" s="122" t="s">
        <v>117</v>
      </c>
      <c r="B68" s="123"/>
      <c r="C68" s="123"/>
      <c r="D68" s="123"/>
      <c r="E68" s="123"/>
      <c r="F68" s="123"/>
      <c r="G68" s="123"/>
      <c r="H68" s="123"/>
    </row>
    <row r="69" spans="1:8" ht="15" thickBot="1" x14ac:dyDescent="0.25">
      <c r="A69" s="2"/>
      <c r="B69" s="19"/>
      <c r="C69" s="20"/>
      <c r="D69" s="20"/>
      <c r="E69" s="20"/>
      <c r="F69" s="20"/>
      <c r="G69" s="20"/>
      <c r="H69" s="19"/>
    </row>
    <row r="70" spans="1:8" ht="26.25" x14ac:dyDescent="0.2">
      <c r="A70" s="109" t="s">
        <v>125</v>
      </c>
      <c r="B70" s="52" t="s">
        <v>112</v>
      </c>
      <c r="C70" s="53" t="s">
        <v>0</v>
      </c>
      <c r="D70" s="52" t="s">
        <v>1</v>
      </c>
      <c r="E70" s="53" t="s">
        <v>2</v>
      </c>
      <c r="F70" s="52" t="s">
        <v>3</v>
      </c>
      <c r="G70" s="53" t="s">
        <v>4</v>
      </c>
      <c r="H70" s="54" t="s">
        <v>5</v>
      </c>
    </row>
    <row r="71" spans="1:8" x14ac:dyDescent="0.2">
      <c r="A71" s="55" t="s">
        <v>45</v>
      </c>
      <c r="B71" s="31">
        <v>65343.48</v>
      </c>
      <c r="C71" s="32">
        <v>7944.61</v>
      </c>
      <c r="D71" s="31">
        <v>9039.76</v>
      </c>
      <c r="E71" s="32">
        <v>96857.66</v>
      </c>
      <c r="F71" s="31">
        <v>129.06</v>
      </c>
      <c r="G71" s="13" t="s">
        <v>102</v>
      </c>
      <c r="H71" s="69" t="s">
        <v>102</v>
      </c>
    </row>
    <row r="72" spans="1:8" x14ac:dyDescent="0.2">
      <c r="A72" s="55" t="s">
        <v>46</v>
      </c>
      <c r="B72" s="31">
        <v>94701.73</v>
      </c>
      <c r="C72" s="32">
        <v>6812.36</v>
      </c>
      <c r="D72" s="31">
        <v>5734.72</v>
      </c>
      <c r="E72" s="32">
        <v>93334.21</v>
      </c>
      <c r="F72" s="31">
        <v>342.78</v>
      </c>
      <c r="G72" s="13" t="s">
        <v>102</v>
      </c>
      <c r="H72" s="69" t="s">
        <v>102</v>
      </c>
    </row>
    <row r="73" spans="1:8" x14ac:dyDescent="0.2">
      <c r="A73" s="55" t="s">
        <v>47</v>
      </c>
      <c r="B73" s="31">
        <v>11083.89</v>
      </c>
      <c r="C73" s="32">
        <v>4783.8</v>
      </c>
      <c r="D73" s="31">
        <v>4179.47</v>
      </c>
      <c r="E73" s="32">
        <v>132124.53</v>
      </c>
      <c r="F73" s="31">
        <v>0</v>
      </c>
      <c r="G73" s="13" t="s">
        <v>102</v>
      </c>
      <c r="H73" s="69" t="s">
        <v>102</v>
      </c>
    </row>
    <row r="74" spans="1:8" x14ac:dyDescent="0.2">
      <c r="A74" s="55" t="s">
        <v>48</v>
      </c>
      <c r="B74" s="31">
        <v>10329.530000000001</v>
      </c>
      <c r="C74" s="32">
        <v>7731.08</v>
      </c>
      <c r="D74" s="31">
        <v>5392.86</v>
      </c>
      <c r="E74" s="32">
        <v>118164.25</v>
      </c>
      <c r="F74" s="31">
        <v>215.1</v>
      </c>
      <c r="G74" s="13" t="s">
        <v>102</v>
      </c>
      <c r="H74" s="69" t="s">
        <v>102</v>
      </c>
    </row>
    <row r="75" spans="1:8" x14ac:dyDescent="0.2">
      <c r="A75" s="55" t="s">
        <v>49</v>
      </c>
      <c r="B75" s="31">
        <v>25346.39</v>
      </c>
      <c r="C75" s="32">
        <v>6992.79</v>
      </c>
      <c r="D75" s="31">
        <v>4192.79</v>
      </c>
      <c r="E75" s="32">
        <v>139103.99</v>
      </c>
      <c r="F75" s="31">
        <v>0</v>
      </c>
      <c r="G75" s="13" t="s">
        <v>102</v>
      </c>
      <c r="H75" s="69" t="s">
        <v>102</v>
      </c>
    </row>
    <row r="76" spans="1:8" x14ac:dyDescent="0.2">
      <c r="A76" s="55" t="s">
        <v>50</v>
      </c>
      <c r="B76" s="31">
        <v>14136.74</v>
      </c>
      <c r="C76" s="32">
        <v>11288.74</v>
      </c>
      <c r="D76" s="31">
        <v>74602.64</v>
      </c>
      <c r="E76" s="32">
        <v>119045.54</v>
      </c>
      <c r="F76" s="31">
        <v>-415.12</v>
      </c>
      <c r="G76" s="13" t="s">
        <v>102</v>
      </c>
      <c r="H76" s="69" t="s">
        <v>102</v>
      </c>
    </row>
    <row r="77" spans="1:8" x14ac:dyDescent="0.2">
      <c r="A77" s="55" t="s">
        <v>51</v>
      </c>
      <c r="B77" s="31">
        <v>8586.2999999999993</v>
      </c>
      <c r="C77" s="32">
        <v>4797.95</v>
      </c>
      <c r="D77" s="31">
        <v>97012.18</v>
      </c>
      <c r="E77" s="32">
        <v>27921.08</v>
      </c>
      <c r="F77" s="31">
        <v>26678.44</v>
      </c>
      <c r="G77" s="13" t="s">
        <v>102</v>
      </c>
      <c r="H77" s="69" t="s">
        <v>102</v>
      </c>
    </row>
    <row r="78" spans="1:8" x14ac:dyDescent="0.2">
      <c r="A78" s="55" t="s">
        <v>52</v>
      </c>
      <c r="B78" s="31">
        <v>4147.4799999999996</v>
      </c>
      <c r="C78" s="32">
        <v>8495.25</v>
      </c>
      <c r="D78" s="31">
        <v>131920.06</v>
      </c>
      <c r="E78" s="32">
        <v>41207.86</v>
      </c>
      <c r="F78" s="31">
        <v>34700.269999999997</v>
      </c>
      <c r="G78" s="13" t="s">
        <v>102</v>
      </c>
      <c r="H78" s="69" t="s">
        <v>102</v>
      </c>
    </row>
    <row r="79" spans="1:8" x14ac:dyDescent="0.2">
      <c r="A79" s="55" t="s">
        <v>53</v>
      </c>
      <c r="B79" s="31">
        <v>8466.08</v>
      </c>
      <c r="C79" s="32">
        <v>191112.84</v>
      </c>
      <c r="D79" s="31">
        <v>143025.53</v>
      </c>
      <c r="E79" s="32">
        <v>5268.16</v>
      </c>
      <c r="F79" s="31">
        <v>57967.81</v>
      </c>
      <c r="G79" s="13" t="s">
        <v>102</v>
      </c>
      <c r="H79" s="69" t="s">
        <v>102</v>
      </c>
    </row>
    <row r="80" spans="1:8" x14ac:dyDescent="0.2">
      <c r="A80" s="55" t="s">
        <v>54</v>
      </c>
      <c r="B80" s="31">
        <v>8253.36</v>
      </c>
      <c r="C80" s="32">
        <v>190379.54</v>
      </c>
      <c r="D80" s="31">
        <v>4598.09</v>
      </c>
      <c r="E80" s="32">
        <v>3155.8</v>
      </c>
      <c r="F80" s="31">
        <v>95446.59</v>
      </c>
      <c r="G80" s="13" t="s">
        <v>102</v>
      </c>
      <c r="H80" s="69" t="s">
        <v>102</v>
      </c>
    </row>
    <row r="81" spans="1:8" x14ac:dyDescent="0.2">
      <c r="A81" s="95" t="s">
        <v>55</v>
      </c>
      <c r="B81" s="43">
        <v>36188.720000000001</v>
      </c>
      <c r="C81" s="44">
        <v>147026.94</v>
      </c>
      <c r="D81" s="43">
        <v>5389.26</v>
      </c>
      <c r="E81" s="44">
        <v>4962.67</v>
      </c>
      <c r="F81" s="43">
        <v>81866.36</v>
      </c>
      <c r="G81" s="45" t="s">
        <v>102</v>
      </c>
      <c r="H81" s="70" t="s">
        <v>102</v>
      </c>
    </row>
    <row r="82" spans="1:8" x14ac:dyDescent="0.2">
      <c r="A82" s="55" t="s">
        <v>56</v>
      </c>
      <c r="B82" s="31">
        <v>226493.02</v>
      </c>
      <c r="C82" s="32">
        <v>133070.07</v>
      </c>
      <c r="D82" s="31">
        <v>6665.72</v>
      </c>
      <c r="E82" s="32">
        <v>12654.01</v>
      </c>
      <c r="F82" s="31">
        <v>103996.69</v>
      </c>
      <c r="G82" s="32">
        <v>215.1</v>
      </c>
      <c r="H82" s="69" t="s">
        <v>102</v>
      </c>
    </row>
    <row r="83" spans="1:8" s="8" customFormat="1" x14ac:dyDescent="0.2">
      <c r="A83" s="96"/>
      <c r="B83" s="46"/>
      <c r="C83" s="46"/>
      <c r="D83" s="46"/>
      <c r="E83" s="46"/>
      <c r="F83" s="46"/>
      <c r="G83" s="20"/>
      <c r="H83" s="97"/>
    </row>
    <row r="84" spans="1:8" s="41" customFormat="1" ht="15.75" thickBot="1" x14ac:dyDescent="0.25">
      <c r="A84" s="98" t="s">
        <v>103</v>
      </c>
      <c r="B84" s="99">
        <f t="shared" ref="B84:G84" si="0">SUM(B71:B82)</f>
        <v>513076.72</v>
      </c>
      <c r="C84" s="100">
        <f t="shared" si="0"/>
        <v>720435.97</v>
      </c>
      <c r="D84" s="99">
        <f t="shared" si="0"/>
        <v>491753.08</v>
      </c>
      <c r="E84" s="100">
        <f t="shared" si="0"/>
        <v>793799.76000000013</v>
      </c>
      <c r="F84" s="99">
        <f t="shared" si="0"/>
        <v>400927.98</v>
      </c>
      <c r="G84" s="100">
        <f t="shared" si="0"/>
        <v>215.1</v>
      </c>
      <c r="H84" s="72" t="s">
        <v>102</v>
      </c>
    </row>
    <row r="85" spans="1:8" s="49" customFormat="1" ht="15" x14ac:dyDescent="0.2">
      <c r="A85" s="68"/>
      <c r="B85" s="101"/>
      <c r="C85" s="101"/>
      <c r="D85" s="101"/>
      <c r="E85" s="101"/>
      <c r="F85" s="101"/>
      <c r="G85" s="101"/>
      <c r="H85" s="20"/>
    </row>
    <row r="86" spans="1:8" s="49" customFormat="1" ht="15" x14ac:dyDescent="0.2">
      <c r="A86" s="68"/>
      <c r="B86" s="101"/>
      <c r="C86" s="101"/>
      <c r="D86" s="101"/>
      <c r="E86" s="101"/>
      <c r="F86" s="101"/>
      <c r="G86" s="101"/>
      <c r="H86" s="20"/>
    </row>
    <row r="87" spans="1:8" s="49" customFormat="1" ht="18" x14ac:dyDescent="0.25">
      <c r="A87" s="120" t="s">
        <v>113</v>
      </c>
      <c r="B87" s="121"/>
      <c r="C87" s="121"/>
      <c r="D87" s="121"/>
      <c r="E87" s="121"/>
      <c r="F87" s="121"/>
      <c r="G87" s="121"/>
      <c r="H87" s="121"/>
    </row>
    <row r="88" spans="1:8" ht="15" thickBot="1" x14ac:dyDescent="0.25">
      <c r="B88" s="20"/>
      <c r="C88" s="20"/>
      <c r="D88" s="20"/>
      <c r="E88" s="20"/>
      <c r="F88" s="20"/>
      <c r="G88" s="20"/>
      <c r="H88" s="20"/>
    </row>
    <row r="89" spans="1:8" ht="26.25" x14ac:dyDescent="0.2">
      <c r="A89" s="84" t="s">
        <v>124</v>
      </c>
      <c r="B89" s="52" t="s">
        <v>112</v>
      </c>
      <c r="C89" s="53" t="s">
        <v>0</v>
      </c>
      <c r="D89" s="52" t="s">
        <v>1</v>
      </c>
      <c r="E89" s="53" t="s">
        <v>2</v>
      </c>
      <c r="F89" s="52" t="s">
        <v>3</v>
      </c>
      <c r="G89" s="53" t="s">
        <v>4</v>
      </c>
      <c r="H89" s="54" t="s">
        <v>5</v>
      </c>
    </row>
    <row r="90" spans="1:8" x14ac:dyDescent="0.2">
      <c r="A90" s="55" t="s">
        <v>57</v>
      </c>
      <c r="B90" s="14">
        <v>98</v>
      </c>
      <c r="C90" s="13" t="s">
        <v>58</v>
      </c>
      <c r="D90" s="48">
        <v>235</v>
      </c>
      <c r="E90" s="13">
        <v>200</v>
      </c>
      <c r="F90" s="48">
        <v>145</v>
      </c>
      <c r="G90" s="13">
        <v>97</v>
      </c>
      <c r="H90" s="56">
        <v>102</v>
      </c>
    </row>
    <row r="91" spans="1:8" ht="25.5" x14ac:dyDescent="0.2">
      <c r="A91" s="55" t="s">
        <v>59</v>
      </c>
      <c r="B91" s="14" t="s">
        <v>126</v>
      </c>
      <c r="C91" s="13" t="s">
        <v>128</v>
      </c>
      <c r="D91" s="14" t="s">
        <v>130</v>
      </c>
      <c r="E91" s="13" t="s">
        <v>133</v>
      </c>
      <c r="F91" s="14" t="s">
        <v>134</v>
      </c>
      <c r="G91" s="13" t="s">
        <v>136</v>
      </c>
      <c r="H91" s="56" t="s">
        <v>138</v>
      </c>
    </row>
    <row r="92" spans="1:8" x14ac:dyDescent="0.2">
      <c r="A92" s="55" t="s">
        <v>60</v>
      </c>
      <c r="B92" s="14" t="s">
        <v>127</v>
      </c>
      <c r="C92" s="13" t="s">
        <v>129</v>
      </c>
      <c r="D92" s="14" t="s">
        <v>131</v>
      </c>
      <c r="E92" s="13" t="s">
        <v>132</v>
      </c>
      <c r="F92" s="14" t="s">
        <v>135</v>
      </c>
      <c r="G92" s="13" t="s">
        <v>137</v>
      </c>
      <c r="H92" s="56" t="s">
        <v>139</v>
      </c>
    </row>
    <row r="93" spans="1:8" x14ac:dyDescent="0.2">
      <c r="A93" s="55" t="s">
        <v>61</v>
      </c>
      <c r="B93" s="14">
        <v>37</v>
      </c>
      <c r="C93" s="13">
        <v>66</v>
      </c>
      <c r="D93" s="14">
        <v>88</v>
      </c>
      <c r="E93" s="13">
        <v>187</v>
      </c>
      <c r="F93" s="14">
        <v>173</v>
      </c>
      <c r="G93" s="13">
        <v>116</v>
      </c>
      <c r="H93" s="56">
        <v>126</v>
      </c>
    </row>
    <row r="94" spans="1:8" ht="15" thickBot="1" x14ac:dyDescent="0.25">
      <c r="A94" s="58" t="s">
        <v>62</v>
      </c>
      <c r="B94" s="64"/>
      <c r="C94" s="65"/>
      <c r="D94" s="64">
        <v>1</v>
      </c>
      <c r="E94" s="65" t="s">
        <v>63</v>
      </c>
      <c r="F94" s="64"/>
      <c r="G94" s="65" t="s">
        <v>63</v>
      </c>
      <c r="H94" s="66" t="s">
        <v>63</v>
      </c>
    </row>
    <row r="95" spans="1:8" ht="15" thickBot="1" x14ac:dyDescent="0.25">
      <c r="A95" s="2"/>
      <c r="B95" s="20"/>
      <c r="C95" s="20"/>
      <c r="D95" s="20"/>
      <c r="E95" s="20"/>
      <c r="F95" s="20"/>
      <c r="G95" s="20"/>
      <c r="H95" s="20"/>
    </row>
    <row r="96" spans="1:8" s="3" customFormat="1" ht="37.5" x14ac:dyDescent="0.2">
      <c r="A96" s="67" t="s">
        <v>114</v>
      </c>
      <c r="B96" s="52" t="s">
        <v>112</v>
      </c>
      <c r="C96" s="53" t="s">
        <v>0</v>
      </c>
      <c r="D96" s="52" t="s">
        <v>1</v>
      </c>
      <c r="E96" s="53" t="s">
        <v>2</v>
      </c>
      <c r="F96" s="52" t="s">
        <v>3</v>
      </c>
      <c r="G96" s="53" t="s">
        <v>4</v>
      </c>
      <c r="H96" s="54" t="s">
        <v>5</v>
      </c>
    </row>
    <row r="97" spans="1:12" s="3" customFormat="1" x14ac:dyDescent="0.2">
      <c r="A97" s="78" t="s">
        <v>64</v>
      </c>
      <c r="B97" s="21">
        <v>45</v>
      </c>
      <c r="C97" s="33">
        <v>124</v>
      </c>
      <c r="D97" s="21">
        <v>144</v>
      </c>
      <c r="E97" s="33">
        <v>118</v>
      </c>
      <c r="F97" s="21">
        <v>60</v>
      </c>
      <c r="G97" s="33">
        <v>22</v>
      </c>
      <c r="H97" s="79">
        <v>33</v>
      </c>
    </row>
    <row r="98" spans="1:12" s="3" customFormat="1" ht="15" thickBot="1" x14ac:dyDescent="0.25">
      <c r="A98" s="80" t="s">
        <v>65</v>
      </c>
      <c r="B98" s="81">
        <v>53</v>
      </c>
      <c r="C98" s="82">
        <v>126</v>
      </c>
      <c r="D98" s="81">
        <v>90</v>
      </c>
      <c r="E98" s="82">
        <v>82</v>
      </c>
      <c r="F98" s="81">
        <v>85</v>
      </c>
      <c r="G98" s="82">
        <v>75</v>
      </c>
      <c r="H98" s="83">
        <v>69</v>
      </c>
    </row>
    <row r="99" spans="1:12" s="3" customFormat="1" ht="15" thickBot="1" x14ac:dyDescent="0.25">
      <c r="A99" s="6"/>
      <c r="B99" s="34"/>
      <c r="C99" s="34"/>
      <c r="D99" s="34"/>
      <c r="E99" s="34"/>
      <c r="F99" s="34"/>
      <c r="G99" s="34"/>
      <c r="H99" s="34"/>
    </row>
    <row r="100" spans="1:12" ht="37.5" x14ac:dyDescent="0.2">
      <c r="A100" s="109" t="s">
        <v>115</v>
      </c>
      <c r="B100" s="52" t="s">
        <v>112</v>
      </c>
      <c r="C100" s="53" t="s">
        <v>0</v>
      </c>
      <c r="D100" s="52" t="s">
        <v>1</v>
      </c>
      <c r="E100" s="53" t="s">
        <v>2</v>
      </c>
      <c r="F100" s="52" t="s">
        <v>3</v>
      </c>
      <c r="G100" s="53" t="s">
        <v>4</v>
      </c>
      <c r="H100" s="54" t="s">
        <v>5</v>
      </c>
      <c r="I100" s="7"/>
      <c r="J100" s="7"/>
      <c r="K100" s="7"/>
      <c r="L100" s="7"/>
    </row>
    <row r="101" spans="1:12" ht="15" x14ac:dyDescent="0.2">
      <c r="A101" s="55" t="s">
        <v>66</v>
      </c>
      <c r="B101" s="35">
        <v>88</v>
      </c>
      <c r="C101" s="36">
        <v>108</v>
      </c>
      <c r="D101" s="35">
        <v>84</v>
      </c>
      <c r="E101" s="36">
        <v>56</v>
      </c>
      <c r="F101" s="35">
        <v>69</v>
      </c>
      <c r="G101" s="36">
        <v>58</v>
      </c>
      <c r="H101" s="73">
        <v>60</v>
      </c>
      <c r="I101" s="9"/>
      <c r="J101" s="9"/>
      <c r="K101" s="9"/>
      <c r="L101" s="9"/>
    </row>
    <row r="102" spans="1:12" ht="15" x14ac:dyDescent="0.2">
      <c r="A102" s="55" t="s">
        <v>67</v>
      </c>
      <c r="B102" s="35"/>
      <c r="C102" s="36"/>
      <c r="D102" s="35">
        <v>7</v>
      </c>
      <c r="E102" s="36">
        <v>6</v>
      </c>
      <c r="F102" s="35"/>
      <c r="G102" s="36"/>
      <c r="H102" s="73"/>
      <c r="I102" s="9"/>
      <c r="J102" s="9"/>
      <c r="K102" s="9"/>
      <c r="L102" s="9"/>
    </row>
    <row r="103" spans="1:12" ht="15" x14ac:dyDescent="0.2">
      <c r="A103" s="55" t="s">
        <v>23</v>
      </c>
      <c r="B103" s="35">
        <v>3</v>
      </c>
      <c r="C103" s="37">
        <v>24</v>
      </c>
      <c r="D103" s="38">
        <v>32</v>
      </c>
      <c r="E103" s="37">
        <v>32</v>
      </c>
      <c r="F103" s="35">
        <v>10</v>
      </c>
      <c r="G103" s="36">
        <v>7</v>
      </c>
      <c r="H103" s="73">
        <v>7</v>
      </c>
      <c r="I103" s="9"/>
      <c r="J103" s="9"/>
      <c r="K103" s="9"/>
      <c r="L103" s="9"/>
    </row>
    <row r="104" spans="1:12" ht="15" x14ac:dyDescent="0.2">
      <c r="A104" s="55" t="s">
        <v>26</v>
      </c>
      <c r="B104" s="35">
        <v>3</v>
      </c>
      <c r="C104" s="36">
        <v>14</v>
      </c>
      <c r="D104" s="35">
        <v>18</v>
      </c>
      <c r="E104" s="36">
        <v>14</v>
      </c>
      <c r="F104" s="35">
        <v>4</v>
      </c>
      <c r="G104" s="36">
        <v>6</v>
      </c>
      <c r="H104" s="73">
        <v>4</v>
      </c>
      <c r="I104" s="9"/>
      <c r="J104" s="9"/>
      <c r="K104" s="9"/>
      <c r="L104" s="9"/>
    </row>
    <row r="105" spans="1:12" ht="15" x14ac:dyDescent="0.2">
      <c r="A105" s="55" t="s">
        <v>39</v>
      </c>
      <c r="B105" s="35"/>
      <c r="C105" s="36">
        <v>2</v>
      </c>
      <c r="D105" s="35">
        <v>3</v>
      </c>
      <c r="E105" s="36">
        <v>5</v>
      </c>
      <c r="F105" s="35">
        <v>9</v>
      </c>
      <c r="G105" s="36">
        <v>1</v>
      </c>
      <c r="H105" s="73">
        <v>1</v>
      </c>
      <c r="I105" s="9"/>
      <c r="J105" s="9"/>
      <c r="K105" s="9"/>
      <c r="L105" s="9"/>
    </row>
    <row r="106" spans="1:12" ht="15" x14ac:dyDescent="0.2">
      <c r="A106" s="55" t="s">
        <v>68</v>
      </c>
      <c r="B106" s="35"/>
      <c r="C106" s="36"/>
      <c r="D106" s="35"/>
      <c r="E106" s="36"/>
      <c r="F106" s="35"/>
      <c r="G106" s="36">
        <v>2</v>
      </c>
      <c r="H106" s="73"/>
      <c r="I106" s="9"/>
      <c r="J106" s="9"/>
      <c r="K106" s="9"/>
      <c r="L106" s="9"/>
    </row>
    <row r="107" spans="1:12" ht="15" x14ac:dyDescent="0.2">
      <c r="A107" s="55" t="s">
        <v>69</v>
      </c>
      <c r="B107" s="35"/>
      <c r="C107" s="36">
        <v>2</v>
      </c>
      <c r="D107" s="35"/>
      <c r="E107" s="36">
        <v>1</v>
      </c>
      <c r="F107" s="35"/>
      <c r="G107" s="36"/>
      <c r="H107" s="73"/>
      <c r="I107" s="9"/>
      <c r="J107" s="9"/>
      <c r="K107" s="9"/>
      <c r="L107" s="9"/>
    </row>
    <row r="108" spans="1:12" ht="15" x14ac:dyDescent="0.2">
      <c r="A108" s="55" t="s">
        <v>70</v>
      </c>
      <c r="B108" s="35"/>
      <c r="C108" s="36"/>
      <c r="D108" s="35"/>
      <c r="E108" s="36">
        <v>1</v>
      </c>
      <c r="F108" s="35"/>
      <c r="G108" s="36"/>
      <c r="H108" s="73"/>
      <c r="I108" s="9"/>
      <c r="J108" s="9"/>
      <c r="K108" s="9"/>
      <c r="L108" s="9"/>
    </row>
    <row r="109" spans="1:12" ht="15" x14ac:dyDescent="0.2">
      <c r="A109" s="55" t="s">
        <v>71</v>
      </c>
      <c r="B109" s="35"/>
      <c r="C109" s="36">
        <v>10</v>
      </c>
      <c r="D109" s="35">
        <v>8</v>
      </c>
      <c r="E109" s="36">
        <v>16</v>
      </c>
      <c r="F109" s="35">
        <v>8</v>
      </c>
      <c r="G109" s="36">
        <v>1</v>
      </c>
      <c r="H109" s="73">
        <v>5</v>
      </c>
      <c r="I109" s="9"/>
      <c r="J109" s="9"/>
      <c r="K109" s="9"/>
      <c r="L109" s="9"/>
    </row>
    <row r="110" spans="1:12" ht="15" x14ac:dyDescent="0.2">
      <c r="A110" s="55" t="s">
        <v>72</v>
      </c>
      <c r="B110" s="35">
        <v>2</v>
      </c>
      <c r="C110" s="36">
        <v>60</v>
      </c>
      <c r="D110" s="35">
        <v>32</v>
      </c>
      <c r="E110" s="36">
        <v>28</v>
      </c>
      <c r="F110" s="35">
        <v>16</v>
      </c>
      <c r="G110" s="36">
        <v>17</v>
      </c>
      <c r="H110" s="73">
        <v>11</v>
      </c>
      <c r="I110" s="9"/>
      <c r="J110" s="9"/>
      <c r="K110" s="9"/>
      <c r="L110" s="9"/>
    </row>
    <row r="111" spans="1:12" ht="28.5" x14ac:dyDescent="0.2">
      <c r="A111" s="55" t="s">
        <v>73</v>
      </c>
      <c r="B111" s="35"/>
      <c r="C111" s="36"/>
      <c r="D111" s="35"/>
      <c r="E111" s="36">
        <v>1</v>
      </c>
      <c r="F111" s="35">
        <v>2</v>
      </c>
      <c r="G111" s="36"/>
      <c r="H111" s="73">
        <v>7</v>
      </c>
      <c r="I111" s="9"/>
      <c r="J111" s="9"/>
      <c r="K111" s="9"/>
      <c r="L111" s="9"/>
    </row>
    <row r="112" spans="1:12" ht="15" x14ac:dyDescent="0.2">
      <c r="A112" s="55" t="s">
        <v>74</v>
      </c>
      <c r="B112" s="35"/>
      <c r="C112" s="36"/>
      <c r="D112" s="35">
        <v>8</v>
      </c>
      <c r="E112" s="36">
        <v>17</v>
      </c>
      <c r="F112" s="35">
        <v>14</v>
      </c>
      <c r="G112" s="36">
        <v>2</v>
      </c>
      <c r="H112" s="73">
        <v>4</v>
      </c>
      <c r="I112" s="9"/>
      <c r="J112" s="9"/>
      <c r="K112" s="9"/>
      <c r="L112" s="9"/>
    </row>
    <row r="113" spans="1:12" ht="15" x14ac:dyDescent="0.2">
      <c r="A113" s="55" t="s">
        <v>75</v>
      </c>
      <c r="B113" s="35">
        <v>2</v>
      </c>
      <c r="C113" s="36">
        <v>25</v>
      </c>
      <c r="D113" s="35">
        <v>35</v>
      </c>
      <c r="E113" s="36"/>
      <c r="F113" s="35"/>
      <c r="G113" s="36"/>
      <c r="H113" s="73"/>
      <c r="I113" s="9"/>
      <c r="J113" s="9"/>
      <c r="K113" s="9"/>
      <c r="L113" s="9"/>
    </row>
    <row r="114" spans="1:12" ht="15" x14ac:dyDescent="0.2">
      <c r="A114" s="55" t="s">
        <v>76</v>
      </c>
      <c r="B114" s="35"/>
      <c r="C114" s="36"/>
      <c r="D114" s="35"/>
      <c r="E114" s="36">
        <v>10</v>
      </c>
      <c r="F114" s="35">
        <v>6</v>
      </c>
      <c r="G114" s="36">
        <v>2</v>
      </c>
      <c r="H114" s="73">
        <v>3</v>
      </c>
      <c r="I114" s="9"/>
      <c r="J114" s="9"/>
      <c r="K114" s="9"/>
      <c r="L114" s="9"/>
    </row>
    <row r="115" spans="1:12" ht="15" x14ac:dyDescent="0.2">
      <c r="A115" s="55" t="s">
        <v>77</v>
      </c>
      <c r="B115" s="35"/>
      <c r="C115" s="36">
        <v>5</v>
      </c>
      <c r="D115" s="35">
        <v>5</v>
      </c>
      <c r="E115" s="36"/>
      <c r="F115" s="35"/>
      <c r="G115" s="36"/>
      <c r="H115" s="73"/>
      <c r="I115" s="9"/>
      <c r="J115" s="9"/>
      <c r="K115" s="9"/>
      <c r="L115" s="9"/>
    </row>
    <row r="116" spans="1:12" ht="15" x14ac:dyDescent="0.2">
      <c r="A116" s="55" t="s">
        <v>78</v>
      </c>
      <c r="B116" s="35"/>
      <c r="C116" s="36"/>
      <c r="D116" s="35">
        <v>2</v>
      </c>
      <c r="E116" s="36">
        <v>13</v>
      </c>
      <c r="F116" s="35">
        <v>7</v>
      </c>
      <c r="G116" s="36">
        <v>1</v>
      </c>
      <c r="H116" s="73"/>
      <c r="I116" s="9"/>
      <c r="J116" s="9"/>
      <c r="K116" s="9"/>
      <c r="L116" s="9"/>
    </row>
    <row r="117" spans="1:12" ht="15.75" thickBot="1" x14ac:dyDescent="0.25">
      <c r="A117" s="74" t="s">
        <v>79</v>
      </c>
      <c r="B117" s="75">
        <v>98</v>
      </c>
      <c r="C117" s="76">
        <v>250</v>
      </c>
      <c r="D117" s="75">
        <v>234</v>
      </c>
      <c r="E117" s="76">
        <v>200</v>
      </c>
      <c r="F117" s="75">
        <v>145</v>
      </c>
      <c r="G117" s="76">
        <v>97</v>
      </c>
      <c r="H117" s="77">
        <v>102</v>
      </c>
      <c r="I117" s="9"/>
      <c r="J117" s="9"/>
      <c r="K117" s="9"/>
      <c r="L117" s="9"/>
    </row>
    <row r="118" spans="1:12" ht="15.75" thickBot="1" x14ac:dyDescent="0.25">
      <c r="A118" s="8"/>
      <c r="B118" s="39"/>
      <c r="C118" s="39"/>
      <c r="D118" s="39"/>
      <c r="E118" s="39"/>
      <c r="F118" s="39"/>
      <c r="G118" s="39"/>
      <c r="H118" s="39"/>
      <c r="I118" s="9"/>
      <c r="J118" s="9"/>
      <c r="K118" s="9"/>
      <c r="L118" s="9"/>
    </row>
    <row r="119" spans="1:12" ht="26.25" x14ac:dyDescent="0.2">
      <c r="A119" s="67" t="s">
        <v>116</v>
      </c>
      <c r="B119" s="52" t="s">
        <v>112</v>
      </c>
      <c r="C119" s="53" t="s">
        <v>0</v>
      </c>
      <c r="D119" s="52" t="s">
        <v>1</v>
      </c>
      <c r="E119" s="53" t="s">
        <v>2</v>
      </c>
      <c r="F119" s="52" t="s">
        <v>3</v>
      </c>
      <c r="G119" s="53" t="s">
        <v>4</v>
      </c>
      <c r="H119" s="54" t="s">
        <v>5</v>
      </c>
    </row>
    <row r="120" spans="1:12" x14ac:dyDescent="0.2">
      <c r="A120" s="55" t="s">
        <v>80</v>
      </c>
      <c r="B120" s="14"/>
      <c r="C120" s="13">
        <v>179</v>
      </c>
      <c r="D120" s="14">
        <v>141</v>
      </c>
      <c r="E120" s="13">
        <v>120</v>
      </c>
      <c r="F120" s="14">
        <v>107</v>
      </c>
      <c r="G120" s="13" t="s">
        <v>102</v>
      </c>
      <c r="H120" s="69" t="s">
        <v>102</v>
      </c>
    </row>
    <row r="121" spans="1:12" x14ac:dyDescent="0.2">
      <c r="A121" s="55" t="s">
        <v>81</v>
      </c>
      <c r="B121" s="14"/>
      <c r="C121" s="13">
        <v>33</v>
      </c>
      <c r="D121" s="14">
        <v>21</v>
      </c>
      <c r="E121" s="13">
        <v>23</v>
      </c>
      <c r="F121" s="14">
        <v>16</v>
      </c>
      <c r="G121" s="13" t="s">
        <v>102</v>
      </c>
      <c r="H121" s="69" t="s">
        <v>102</v>
      </c>
    </row>
    <row r="122" spans="1:12" x14ac:dyDescent="0.2">
      <c r="A122" s="55" t="s">
        <v>82</v>
      </c>
      <c r="B122" s="14"/>
      <c r="C122" s="13">
        <v>5</v>
      </c>
      <c r="D122" s="14">
        <v>12</v>
      </c>
      <c r="E122" s="13">
        <v>3</v>
      </c>
      <c r="F122" s="14">
        <v>4</v>
      </c>
      <c r="G122" s="13" t="s">
        <v>102</v>
      </c>
      <c r="H122" s="69" t="s">
        <v>102</v>
      </c>
    </row>
    <row r="123" spans="1:12" x14ac:dyDescent="0.2">
      <c r="A123" s="55" t="s">
        <v>83</v>
      </c>
      <c r="B123" s="14"/>
      <c r="C123" s="13">
        <v>5</v>
      </c>
      <c r="D123" s="14">
        <v>1</v>
      </c>
      <c r="E123" s="13">
        <v>3</v>
      </c>
      <c r="F123" s="14">
        <v>2</v>
      </c>
      <c r="G123" s="13" t="s">
        <v>102</v>
      </c>
      <c r="H123" s="69" t="s">
        <v>102</v>
      </c>
    </row>
    <row r="124" spans="1:12" x14ac:dyDescent="0.2">
      <c r="A124" s="55" t="s">
        <v>84</v>
      </c>
      <c r="B124" s="14"/>
      <c r="C124" s="13">
        <v>1</v>
      </c>
      <c r="D124" s="14">
        <v>2</v>
      </c>
      <c r="E124" s="13">
        <v>1</v>
      </c>
      <c r="F124" s="14">
        <v>0</v>
      </c>
      <c r="G124" s="13" t="s">
        <v>102</v>
      </c>
      <c r="H124" s="70" t="s">
        <v>102</v>
      </c>
    </row>
    <row r="125" spans="1:12" x14ac:dyDescent="0.2">
      <c r="A125" s="55" t="s">
        <v>85</v>
      </c>
      <c r="B125" s="14"/>
      <c r="C125" s="13">
        <v>1</v>
      </c>
      <c r="D125" s="14">
        <v>0</v>
      </c>
      <c r="E125" s="13">
        <v>5</v>
      </c>
      <c r="F125" s="14">
        <v>0</v>
      </c>
      <c r="G125" s="13" t="s">
        <v>102</v>
      </c>
      <c r="H125" s="69" t="s">
        <v>102</v>
      </c>
    </row>
    <row r="126" spans="1:12" x14ac:dyDescent="0.2">
      <c r="A126" s="55" t="s">
        <v>86</v>
      </c>
      <c r="B126" s="14"/>
      <c r="C126" s="13">
        <v>0</v>
      </c>
      <c r="D126" s="14">
        <v>0</v>
      </c>
      <c r="E126" s="13">
        <v>0</v>
      </c>
      <c r="F126" s="14">
        <v>0</v>
      </c>
      <c r="G126" s="13" t="s">
        <v>102</v>
      </c>
      <c r="H126" s="69" t="s">
        <v>102</v>
      </c>
    </row>
    <row r="127" spans="1:12" x14ac:dyDescent="0.2">
      <c r="A127" s="55" t="s">
        <v>87</v>
      </c>
      <c r="B127" s="14"/>
      <c r="C127" s="13">
        <v>0</v>
      </c>
      <c r="D127" s="14">
        <v>0</v>
      </c>
      <c r="E127" s="13">
        <v>0</v>
      </c>
      <c r="F127" s="14">
        <v>0</v>
      </c>
      <c r="G127" s="13" t="s">
        <v>102</v>
      </c>
      <c r="H127" s="69" t="s">
        <v>102</v>
      </c>
    </row>
    <row r="128" spans="1:12" x14ac:dyDescent="0.2">
      <c r="A128" s="55" t="s">
        <v>88</v>
      </c>
      <c r="B128" s="14"/>
      <c r="C128" s="13">
        <v>0</v>
      </c>
      <c r="D128" s="14">
        <v>0</v>
      </c>
      <c r="E128" s="13">
        <v>1</v>
      </c>
      <c r="F128" s="14">
        <v>0</v>
      </c>
      <c r="G128" s="13" t="s">
        <v>102</v>
      </c>
      <c r="H128" s="69" t="s">
        <v>102</v>
      </c>
    </row>
    <row r="129" spans="1:8" ht="15" thickBot="1" x14ac:dyDescent="0.25">
      <c r="A129" s="58" t="s">
        <v>79</v>
      </c>
      <c r="B129" s="64"/>
      <c r="C129" s="65">
        <v>224</v>
      </c>
      <c r="D129" s="71">
        <v>177</v>
      </c>
      <c r="E129" s="65">
        <v>156</v>
      </c>
      <c r="F129" s="71">
        <v>129</v>
      </c>
      <c r="G129" s="65" t="s">
        <v>102</v>
      </c>
      <c r="H129" s="72" t="s">
        <v>102</v>
      </c>
    </row>
  </sheetData>
  <mergeCells count="26">
    <mergeCell ref="C65:D65"/>
    <mergeCell ref="F65:G65"/>
    <mergeCell ref="A37:H37"/>
    <mergeCell ref="D24:H25"/>
    <mergeCell ref="C59:D59"/>
    <mergeCell ref="C63:D63"/>
    <mergeCell ref="F63:G63"/>
    <mergeCell ref="C64:D64"/>
    <mergeCell ref="F64:G64"/>
    <mergeCell ref="A39:H39"/>
    <mergeCell ref="A1:H1"/>
    <mergeCell ref="A87:H87"/>
    <mergeCell ref="A68:H68"/>
    <mergeCell ref="A32:H32"/>
    <mergeCell ref="C53:D53"/>
    <mergeCell ref="F53:G53"/>
    <mergeCell ref="C54:D54"/>
    <mergeCell ref="F54:G54"/>
    <mergeCell ref="C55:D55"/>
    <mergeCell ref="F55:G55"/>
    <mergeCell ref="C56:D56"/>
    <mergeCell ref="F56:G56"/>
    <mergeCell ref="C57:D57"/>
    <mergeCell ref="F57:G57"/>
    <mergeCell ref="C58:D58"/>
    <mergeCell ref="F58:G58"/>
  </mergeCells>
  <pageMargins left="0.7" right="0.7" top="0.75" bottom="0.75" header="0.3" footer="0.3"/>
  <pageSetup scale="68" fitToHeight="0" orientation="landscape" r:id="rId1"/>
  <headerFooter>
    <oddHeader>&amp;C&amp;"Arial,Bold"&amp;14Highlights - Staffing, Overtime, and OPR Investigation</oddHeader>
    <oddFooter>Page &amp;P of &amp;N</oddFooter>
  </headerFooter>
  <rowBreaks count="2" manualBreakCount="2">
    <brk id="67"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Staffing Summary</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2016-07-19T22:59:42Z</cp:lastPrinted>
  <dcterms:created xsi:type="dcterms:W3CDTF">2016-07-11T12:41:05Z</dcterms:created>
  <dcterms:modified xsi:type="dcterms:W3CDTF">2016-07-20T18:21:27Z</dcterms:modified>
</cp:coreProperties>
</file>